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08" windowWidth="10596" windowHeight="730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11'!$B$3:$CG$95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4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<sst xmlns="http://schemas.openxmlformats.org/spreadsheetml/2006/main" count="75" uniqueCount="66">
  <si>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</si>
  <si>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</si>
  <si>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</si>
  <si>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</si>
  <si>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</si>
  <si>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</si>
  <si>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</si>
  <si>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</si>
  <si>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</si>
  <si>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</si>
  <si>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</si>
  <si>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</si>
  <si>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</si>
  <si>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</si>
  <si>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</si>
  <si>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</si>
  <si>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</si>
  <si>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</si>
  <si>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</si>
  <si>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</si>
  <si>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</si>
  <si>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</si>
  <si>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</si>
  <si>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Total por mes</t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</si>
  <si>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</si>
  <si>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</si>
  <si>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</si>
  <si>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</si>
  <si>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</si>
  <si>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</si>
  <si>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</si>
  <si>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</si>
  <si>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</si>
  <si>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</si>
  <si>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</si>
  <si>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</si>
  <si>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</si>
  <si>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</si>
  <si>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(1) MPC: miles de pies cúbicos.</t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</si>
  <si>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</si>
  <si>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</si>
  <si>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</si>
  <si>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</si>
  <si>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</si>
  <si>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</si>
  <si>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</si>
  <si>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</si>
  <si>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</si>
  <si>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</si>
  <si>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</si>
  <si>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</si>
  <si>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</si>
  <si>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</si>
  <si>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</si>
  <si>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</si>
  <si>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</si>
  <si>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</si>
  <si>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</si>
  <si>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</si>
  <si>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</si>
  <si>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</si>
  <si>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</si>
  <si>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</si>
  <si>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</si>
  <si>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 xml:space="preserve">* </t>
    </r>
    <r>
      <rPr>
        <sz val="10"/>
        <color indexed="8"/>
        <rFont val="Arial"/>
        <family val="2"/>
      </rPr>
      <t>Preliminar</t>
    </r>
  </si>
  <si>
    <t>Al 31.03.17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</si>
</sst>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3" fillId="24" borderId="0" xfId="92" applyFont="1" applyFill="1" applyBorder="1">
      <alignment/>
      <protection/>
    </xf>
    <xf numFmtId="17" fontId="34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4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34" fillId="26" borderId="18" xfId="92" applyFont="1" applyFill="1" applyBorder="1" applyAlignment="1">
      <alignment vertical="center"/>
      <protection/>
    </xf>
    <xf numFmtId="188" fontId="34" fillId="26" borderId="18" xfId="92" applyNumberFormat="1" applyFont="1" applyFill="1" applyBorder="1" applyAlignment="1">
      <alignment horizontal="center" vertical="center"/>
      <protection/>
    </xf>
    <xf numFmtId="3" fontId="34" fillId="26" borderId="18" xfId="92" applyNumberFormat="1" applyFont="1" applyFill="1" applyBorder="1" applyAlignment="1">
      <alignment horizontal="center" vertical="center"/>
      <protection/>
    </xf>
    <xf numFmtId="0" fontId="34" fillId="26" borderId="21" xfId="92" applyFont="1" applyFill="1" applyBorder="1" applyAlignment="1">
      <alignment vertical="center"/>
      <protection/>
    </xf>
    <xf numFmtId="188" fontId="34" fillId="26" borderId="21" xfId="92" applyNumberFormat="1" applyFont="1" applyFill="1" applyBorder="1" applyAlignment="1">
      <alignment horizontal="center" vertical="center"/>
      <protection/>
    </xf>
    <xf numFmtId="188" fontId="34" fillId="26" borderId="22" xfId="92" applyNumberFormat="1" applyFont="1" applyFill="1" applyBorder="1" applyAlignment="1">
      <alignment horizontal="center" vertical="center"/>
      <protection/>
    </xf>
    <xf numFmtId="3" fontId="34" fillId="26" borderId="21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4" fillId="26" borderId="10" xfId="92" applyFont="1" applyFill="1" applyBorder="1">
      <alignment/>
      <protection/>
    </xf>
    <xf numFmtId="187" fontId="34" fillId="26" borderId="10" xfId="92" applyNumberFormat="1" applyFont="1" applyFill="1" applyBorder="1" applyAlignment="1">
      <alignment horizontal="center"/>
      <protection/>
    </xf>
    <xf numFmtId="3" fontId="34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4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5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vertical="center" wrapText="1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4" fillId="26" borderId="11" xfId="92" applyFont="1" applyFill="1" applyBorder="1" applyAlignment="1">
      <alignment horizontal="center"/>
      <protection/>
    </xf>
    <xf numFmtId="0" fontId="34" fillId="26" borderId="23" xfId="92" applyFont="1" applyFill="1" applyBorder="1" applyAlignment="1">
      <alignment horizontal="center"/>
      <protection/>
    </xf>
    <xf numFmtId="0" fontId="34" fillId="26" borderId="24" xfId="92" applyFont="1" applyFill="1" applyBorder="1" applyAlignment="1">
      <alignment horizontal="center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24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0" fillId="24" borderId="24" xfId="92" applyFont="1" applyFill="1" applyBorder="1" applyAlignment="1">
      <alignment horizontal="center"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2388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6219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30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619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G93"/>
  <sheetViews>
    <sheetView tabSelected="1" view="pageBreakPreview" zoomScale="70" zoomScaleNormal="73" zoomScaleSheetLayoutView="70" zoomScalePageLayoutView="40" workbookViewId="0" topLeftCell="A22">
      <selection activeCell="CA7" sqref="CA7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3" width="15.8515625" style="1" hidden="1" customWidth="1"/>
    <col min="74" max="85" width="15.8515625" style="1" customWidth="1"/>
    <col min="86" max="16384" width="11.421875" style="1" customWidth="1"/>
  </cols>
  <sheetData>
    <row r="1" ht="12.75"/>
    <row r="2" ht="12.75"/>
    <row r="3" spans="2:84" ht="24.75" customHeight="1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</row>
    <row r="4" spans="2:84" ht="12.75">
      <c r="B4" s="80" t="s">
        <v>65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</row>
    <row r="5" spans="2:81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ht="12.75">
      <c r="B6" s="2"/>
    </row>
    <row r="7" spans="2:74" ht="12.75">
      <c r="B7" s="4" t="s">
        <v>2</v>
      </c>
      <c r="T7" s="3"/>
      <c r="X7" s="3"/>
      <c r="AB7" s="3"/>
      <c r="AF7" s="3"/>
      <c r="BF7" s="3"/>
      <c r="BV7" s="3" t="s">
        <v>3</v>
      </c>
    </row>
    <row r="8" spans="2:74" ht="12.75">
      <c r="B8" s="4" t="s">
        <v>4</v>
      </c>
      <c r="T8" s="3"/>
      <c r="X8" s="3"/>
      <c r="AB8" s="3"/>
      <c r="AF8" s="3"/>
      <c r="BF8" s="3"/>
      <c r="BV8" s="3" t="s">
        <v>5</v>
      </c>
    </row>
    <row r="9" spans="2:74" ht="12.75">
      <c r="B9" s="4" t="s">
        <v>6</v>
      </c>
      <c r="T9" s="3"/>
      <c r="X9" s="3"/>
      <c r="AB9" s="3"/>
      <c r="AF9" s="3"/>
      <c r="BF9" s="3"/>
      <c r="BV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8</v>
      </c>
      <c r="O11" s="5"/>
      <c r="P11" s="5"/>
      <c r="Q11" s="5"/>
      <c r="R11" s="5"/>
      <c r="S11" s="5"/>
      <c r="T11" s="5"/>
      <c r="U11" s="5"/>
      <c r="V11" s="5"/>
      <c r="AB11" s="5"/>
    </row>
    <row r="12" spans="3:85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</row>
    <row r="13" spans="2:85" ht="28.5" customHeight="1" thickBot="1">
      <c r="B13" s="8" t="s">
        <v>9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10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</row>
    <row r="14" spans="2:85" ht="16.5" customHeight="1" thickBot="1">
      <c r="B14" s="12" t="s">
        <v>11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227223.55506835913</v>
      </c>
      <c r="BY14" s="15">
        <v>221046.61492256867</v>
      </c>
      <c r="BZ14" s="15">
        <v>248871.16571183575</v>
      </c>
      <c r="CA14" s="15">
        <v>241477.83649515413</v>
      </c>
      <c r="CB14" s="15">
        <v>236487.7907509724</v>
      </c>
      <c r="CC14" s="15">
        <v>229696</v>
      </c>
      <c r="CD14" s="15">
        <v>226605.25242398985</v>
      </c>
      <c r="CE14" s="15">
        <v>231983</v>
      </c>
      <c r="CF14" s="15">
        <v>207559.1398074191</v>
      </c>
      <c r="CG14" s="15">
        <v>239968</v>
      </c>
    </row>
    <row r="15" spans="2:85" ht="16.5" customHeight="1" thickBot="1">
      <c r="B15" s="17" t="s">
        <v>12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106671.58370854997</v>
      </c>
      <c r="BY15" s="20">
        <f t="shared" si="1"/>
        <v>106126.24032133608</v>
      </c>
      <c r="BZ15" s="20">
        <f aca="true" t="shared" si="2" ref="BZ15:CE15">+BZ16+BZ17</f>
        <v>115505.19352636609</v>
      </c>
      <c r="CA15" s="20">
        <f t="shared" si="2"/>
        <v>117239.93861690539</v>
      </c>
      <c r="CB15" s="20">
        <f t="shared" si="2"/>
        <v>115996.45876385891</v>
      </c>
      <c r="CC15" s="20">
        <f t="shared" si="2"/>
        <v>109355.14370924124</v>
      </c>
      <c r="CD15" s="20">
        <f t="shared" si="2"/>
        <v>108037.476748347</v>
      </c>
      <c r="CE15" s="20">
        <f t="shared" si="2"/>
        <v>105154</v>
      </c>
      <c r="CF15" s="20">
        <f>+CF16+CF17</f>
        <v>98644.78857409858</v>
      </c>
      <c r="CG15" s="20">
        <f>+CG16+CG17</f>
        <v>110333.4857034683</v>
      </c>
    </row>
    <row r="16" spans="2:85" ht="16.5" customHeight="1">
      <c r="B16" s="22" t="s">
        <v>13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65946.59833147038</v>
      </c>
      <c r="BY16" s="25">
        <v>64932.95280595702</v>
      </c>
      <c r="BZ16" s="25">
        <v>72293.56477405482</v>
      </c>
      <c r="CA16" s="25">
        <v>70421.26491357961</v>
      </c>
      <c r="CB16" s="25">
        <v>70085.37493273888</v>
      </c>
      <c r="CC16" s="25">
        <v>67689.38065129911</v>
      </c>
      <c r="CD16" s="25">
        <v>67862.26624909898</v>
      </c>
      <c r="CE16" s="25">
        <v>65210</v>
      </c>
      <c r="CF16" s="25">
        <v>59915.073341325675</v>
      </c>
      <c r="CG16" s="25">
        <v>66068.24573872222</v>
      </c>
    </row>
    <row r="17" spans="2:85" ht="16.5" customHeight="1" thickBot="1">
      <c r="B17" s="27" t="s">
        <v>14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40724.98537707958</v>
      </c>
      <c r="BY17" s="15">
        <v>41193.28751537906</v>
      </c>
      <c r="BZ17" s="15">
        <v>43211.62875231127</v>
      </c>
      <c r="CA17" s="15">
        <v>46818.67370332578</v>
      </c>
      <c r="CB17" s="15">
        <v>45911.083831120035</v>
      </c>
      <c r="CC17" s="15">
        <v>41665.763057942124</v>
      </c>
      <c r="CD17" s="15">
        <v>40175.21049924803</v>
      </c>
      <c r="CE17" s="15">
        <v>39944</v>
      </c>
      <c r="CF17" s="15">
        <v>38729.71523277291</v>
      </c>
      <c r="CG17" s="15">
        <v>44265.23996474608</v>
      </c>
    </row>
    <row r="18" spans="2:85" ht="16.5" customHeight="1" thickBot="1">
      <c r="B18" s="17" t="s">
        <v>15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886419.7390161406</v>
      </c>
      <c r="BY18" s="20">
        <v>829828.9910066613</v>
      </c>
      <c r="BZ18" s="20">
        <v>914811.8052461841</v>
      </c>
      <c r="CA18" s="20">
        <v>914815.4975252004</v>
      </c>
      <c r="CB18" s="20">
        <v>897087.0695508571</v>
      </c>
      <c r="CC18" s="20">
        <v>872650.868228726</v>
      </c>
      <c r="CD18" s="20">
        <v>791596.5740588977</v>
      </c>
      <c r="CE18" s="20">
        <v>800855</v>
      </c>
      <c r="CF18" s="20">
        <v>731651.7440995451</v>
      </c>
      <c r="CG18" s="20">
        <v>812208.1636013355</v>
      </c>
    </row>
    <row r="19" spans="2:85" ht="16.5" customHeight="1" thickBot="1">
      <c r="B19" s="17" t="s">
        <v>16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665083.4755719798</v>
      </c>
      <c r="BY19" s="20">
        <v>754542.8076791172</v>
      </c>
      <c r="BZ19" s="20">
        <v>630024.5835985902</v>
      </c>
      <c r="CA19" s="20">
        <v>619779.2151788648</v>
      </c>
      <c r="CB19" s="20">
        <v>684450.9362218186</v>
      </c>
      <c r="CC19" s="20">
        <v>753699.6869743298</v>
      </c>
      <c r="CD19" s="20">
        <v>761058.0461165039</v>
      </c>
      <c r="CE19" s="20">
        <v>707625</v>
      </c>
      <c r="CF19" s="20">
        <v>573010.7635218</v>
      </c>
      <c r="CG19" s="20">
        <v>519676.53460853145</v>
      </c>
    </row>
    <row r="20" spans="2:85" ht="16.5" customHeight="1" thickBot="1">
      <c r="B20" s="28" t="s">
        <v>17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1877209.9577329343</v>
      </c>
      <c r="BY20" s="20">
        <v>1896861.4143375496</v>
      </c>
      <c r="BZ20" s="20">
        <v>1921202.891338855</v>
      </c>
      <c r="CA20" s="20">
        <v>1884165.1113204798</v>
      </c>
      <c r="CB20" s="20">
        <v>1944072.3492272974</v>
      </c>
      <c r="CC20" s="20">
        <v>1857231.8535322798</v>
      </c>
      <c r="CD20" s="20">
        <v>1983162.7952787247</v>
      </c>
      <c r="CE20" s="20">
        <v>1853874.57</v>
      </c>
      <c r="CF20" s="20">
        <v>1744370.3432094671</v>
      </c>
      <c r="CG20" s="20">
        <v>1927021.0136742967</v>
      </c>
    </row>
    <row r="21" spans="2:85" ht="16.5" customHeight="1" thickBot="1">
      <c r="B21" s="17" t="s">
        <v>18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1686608.8092900503</v>
      </c>
      <c r="BY21" s="20">
        <f t="shared" si="6"/>
        <v>1705847.2470562372</v>
      </c>
      <c r="BZ21" s="20">
        <f t="shared" si="6"/>
        <v>1900101.8401782827</v>
      </c>
      <c r="CA21" s="20">
        <f t="shared" si="6"/>
        <v>2003853.4209181685</v>
      </c>
      <c r="CB21" s="20">
        <f t="shared" si="6"/>
        <v>1990776.7526654494</v>
      </c>
      <c r="CC21" s="20">
        <f t="shared" si="6"/>
        <v>1842719.628897272</v>
      </c>
      <c r="CD21" s="20">
        <f>SUM(CD22:CD24)</f>
        <v>1834190.6836273577</v>
      </c>
      <c r="CE21" s="20">
        <f>SUM(CE22:CE24)</f>
        <v>1944228.4741747538</v>
      </c>
      <c r="CF21" s="20">
        <f>SUM(CF22:CF24)</f>
        <v>1811128.1255209972</v>
      </c>
      <c r="CG21" s="20">
        <f>SUM(CG22:CG24)</f>
        <v>1985465.5996843288</v>
      </c>
    </row>
    <row r="22" spans="2:85" ht="16.5" customHeight="1">
      <c r="B22" s="32" t="s">
        <v>19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318307.19006250927</v>
      </c>
      <c r="BY22" s="36">
        <v>296064.112058609</v>
      </c>
      <c r="BZ22" s="36">
        <v>322084.0869085566</v>
      </c>
      <c r="CA22" s="36">
        <v>324924.02844144317</v>
      </c>
      <c r="CB22" s="36">
        <v>356997.9177678437</v>
      </c>
      <c r="CC22" s="36">
        <v>344734.2495440963</v>
      </c>
      <c r="CD22" s="36">
        <v>283582.6672369278</v>
      </c>
      <c r="CE22" s="36">
        <v>324925.7941747538</v>
      </c>
      <c r="CF22" s="36">
        <v>310786.931892523</v>
      </c>
      <c r="CG22" s="36">
        <v>357646.8453567586</v>
      </c>
    </row>
    <row r="23" spans="2:85" ht="16.5" customHeight="1">
      <c r="B23" s="38" t="s">
        <v>20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655121.3971668524</v>
      </c>
      <c r="BY23" s="36">
        <v>681841.8720841338</v>
      </c>
      <c r="BZ23" s="36">
        <v>651637.986037075</v>
      </c>
      <c r="CA23" s="36">
        <v>635414.2560434074</v>
      </c>
      <c r="CB23" s="36">
        <v>660287.9653232575</v>
      </c>
      <c r="CC23" s="36">
        <v>596766.5337175425</v>
      </c>
      <c r="CD23" s="36">
        <v>563986.3555430444</v>
      </c>
      <c r="CE23" s="36">
        <v>659092</v>
      </c>
      <c r="CF23" s="36">
        <v>576580.7379613977</v>
      </c>
      <c r="CG23" s="36">
        <v>662808.9412638346</v>
      </c>
    </row>
    <row r="24" spans="2:85" ht="16.5" customHeight="1" thickBot="1">
      <c r="B24" s="27" t="s">
        <v>21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713180.2220606887</v>
      </c>
      <c r="BY24" s="15">
        <v>727941.2629134944</v>
      </c>
      <c r="BZ24" s="15">
        <v>926379.7672326511</v>
      </c>
      <c r="CA24" s="15">
        <v>1043515.1364333179</v>
      </c>
      <c r="CB24" s="15">
        <v>973490.8695743483</v>
      </c>
      <c r="CC24" s="15">
        <v>901218.8456356332</v>
      </c>
      <c r="CD24" s="15">
        <v>986621.6608473855</v>
      </c>
      <c r="CE24" s="15">
        <v>960210.68</v>
      </c>
      <c r="CF24" s="15">
        <v>923760.4556670765</v>
      </c>
      <c r="CG24" s="15">
        <v>965009.8130637355</v>
      </c>
    </row>
    <row r="25" spans="2:85" ht="16.5" customHeight="1" thickBot="1">
      <c r="B25" s="17" t="s">
        <v>22</v>
      </c>
      <c r="C25" s="18">
        <f aca="true" t="shared" si="7" ref="C25:T25">+C26+C27+C28</f>
        <v>2931868.7883455697</v>
      </c>
      <c r="D25" s="18">
        <f t="shared" si="7"/>
        <v>3058915.651501724</v>
      </c>
      <c r="E25" s="18">
        <f t="shared" si="7"/>
        <v>3267992.063679058</v>
      </c>
      <c r="F25" s="18">
        <f t="shared" si="7"/>
        <v>4993342.347191787</v>
      </c>
      <c r="G25" s="18">
        <f t="shared" si="7"/>
        <v>5203990.04182058</v>
      </c>
      <c r="H25" s="19">
        <f t="shared" si="7"/>
        <v>8891410.156022077</v>
      </c>
      <c r="I25" s="18">
        <f t="shared" si="7"/>
        <v>8672748.711672239</v>
      </c>
      <c r="J25" s="18">
        <f t="shared" si="7"/>
        <v>7007642.84530643</v>
      </c>
      <c r="K25" s="18">
        <f t="shared" si="7"/>
        <v>6790977.77458086</v>
      </c>
      <c r="L25" s="18">
        <f t="shared" si="7"/>
        <v>7347352.27805676</v>
      </c>
      <c r="M25" s="20">
        <f t="shared" si="7"/>
        <v>9042284.914704569</v>
      </c>
      <c r="N25" s="20">
        <f t="shared" si="7"/>
        <v>7051343.972508689</v>
      </c>
      <c r="O25" s="20">
        <f t="shared" si="7"/>
        <v>8094390.261086619</v>
      </c>
      <c r="P25" s="20">
        <f t="shared" si="7"/>
        <v>9382522.16051272</v>
      </c>
      <c r="Q25" s="20">
        <f t="shared" si="7"/>
        <v>9811176.545483407</v>
      </c>
      <c r="R25" s="20">
        <f t="shared" si="7"/>
        <v>10626662.54020515</v>
      </c>
      <c r="S25" s="20">
        <f t="shared" si="7"/>
        <v>10358956.78846721</v>
      </c>
      <c r="T25" s="20">
        <f t="shared" si="7"/>
        <v>10399042.60846457</v>
      </c>
      <c r="U25" s="20">
        <v>9777220.148909524</v>
      </c>
      <c r="V25" s="20">
        <f aca="true" t="shared" si="8" ref="V25:AI25">SUM(V26:V28)</f>
        <v>9067148.996341504</v>
      </c>
      <c r="W25" s="20">
        <f t="shared" si="8"/>
        <v>8298084.32415053</v>
      </c>
      <c r="X25" s="20">
        <f t="shared" si="8"/>
        <v>9362614.895716462</v>
      </c>
      <c r="Y25" s="20">
        <f t="shared" si="8"/>
        <v>10055540.546826363</v>
      </c>
      <c r="Z25" s="20">
        <f t="shared" si="8"/>
        <v>9002219.03160416</v>
      </c>
      <c r="AA25" s="20">
        <f t="shared" si="8"/>
        <v>9511972.470892321</v>
      </c>
      <c r="AB25" s="20">
        <f t="shared" si="8"/>
        <v>10930498.993930228</v>
      </c>
      <c r="AC25" s="20">
        <f t="shared" si="8"/>
        <v>11551991.396873858</v>
      </c>
      <c r="AD25" s="20">
        <f t="shared" si="8"/>
        <v>10840124.171931256</v>
      </c>
      <c r="AE25" s="20">
        <f t="shared" si="8"/>
        <v>10279048.359467875</v>
      </c>
      <c r="AF25" s="20">
        <f t="shared" si="8"/>
        <v>9318125.434225947</v>
      </c>
      <c r="AG25" s="20">
        <f t="shared" si="8"/>
        <v>8090612.580207381</v>
      </c>
      <c r="AH25" s="20">
        <f t="shared" si="8"/>
        <v>7918047.76308441</v>
      </c>
      <c r="AI25" s="20">
        <f t="shared" si="8"/>
        <v>7886501.27537686</v>
      </c>
      <c r="AJ25" s="20">
        <v>8149322.345044297</v>
      </c>
      <c r="AK25" s="20">
        <f aca="true" t="shared" si="9" ref="AK25:BY25">SUM(AK26:AK28)</f>
        <v>7730019.530244283</v>
      </c>
      <c r="AL25" s="20">
        <f t="shared" si="9"/>
        <v>7999773.8722162</v>
      </c>
      <c r="AM25" s="20">
        <f t="shared" si="9"/>
        <v>10136089.25463422</v>
      </c>
      <c r="AN25" s="20">
        <f t="shared" si="9"/>
        <v>9631698.696605977</v>
      </c>
      <c r="AO25" s="20">
        <f t="shared" si="9"/>
        <v>10731975.007634427</v>
      </c>
      <c r="AP25" s="20">
        <f t="shared" si="9"/>
        <v>11135632.209331267</v>
      </c>
      <c r="AQ25" s="20">
        <f t="shared" si="9"/>
        <v>10902071.468246812</v>
      </c>
      <c r="AR25" s="20">
        <f t="shared" si="9"/>
        <v>10387854.329560235</v>
      </c>
      <c r="AS25" s="20">
        <f t="shared" si="9"/>
        <v>10080934.104168553</v>
      </c>
      <c r="AT25" s="20">
        <f t="shared" si="9"/>
        <v>9431223.342812372</v>
      </c>
      <c r="AU25" s="20">
        <f t="shared" si="9"/>
        <v>9231634.992240692</v>
      </c>
      <c r="AV25" s="20">
        <f t="shared" si="9"/>
        <v>9335571.705266442</v>
      </c>
      <c r="AW25" s="20">
        <f t="shared" si="9"/>
        <v>11407548.467231287</v>
      </c>
      <c r="AX25" s="20">
        <f t="shared" si="9"/>
        <v>10142996.623860326</v>
      </c>
      <c r="AY25" s="20">
        <f t="shared" si="9"/>
        <v>10726010.117347326</v>
      </c>
      <c r="AZ25" s="20">
        <f t="shared" si="9"/>
        <v>12481334.650108328</v>
      </c>
      <c r="BA25" s="20">
        <f t="shared" si="9"/>
        <v>12134288.49370342</v>
      </c>
      <c r="BB25" s="20">
        <f t="shared" si="9"/>
        <v>12004583.55042725</v>
      </c>
      <c r="BC25" s="20">
        <f t="shared" si="9"/>
        <v>10871919.335286967</v>
      </c>
      <c r="BD25" s="20">
        <f t="shared" si="9"/>
        <v>10526864.315739246</v>
      </c>
      <c r="BE25" s="20">
        <f t="shared" si="9"/>
        <v>10878139.882428313</v>
      </c>
      <c r="BF25" s="20">
        <f t="shared" si="9"/>
        <v>10053413.648798805</v>
      </c>
      <c r="BG25" s="21">
        <f t="shared" si="9"/>
        <v>9197710.154619599</v>
      </c>
      <c r="BH25" s="20">
        <f t="shared" si="9"/>
        <v>9342026.405253075</v>
      </c>
      <c r="BI25" s="20">
        <f t="shared" si="9"/>
        <v>11292906.523406152</v>
      </c>
      <c r="BJ25" s="20">
        <f t="shared" si="9"/>
        <v>9008102.356179848</v>
      </c>
      <c r="BK25" s="20">
        <f t="shared" si="9"/>
        <v>9801673.087152945</v>
      </c>
      <c r="BL25" s="20">
        <f t="shared" si="9"/>
        <v>11617725.573448699</v>
      </c>
      <c r="BM25" s="20">
        <f t="shared" si="9"/>
        <v>12410301.92858835</v>
      </c>
      <c r="BN25" s="20">
        <f t="shared" si="9"/>
        <v>13055166.402738858</v>
      </c>
      <c r="BO25" s="20">
        <f t="shared" si="9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9"/>
        <v>10276542.907985887</v>
      </c>
      <c r="BS25" s="20">
        <f t="shared" si="9"/>
        <v>9250431.50743442</v>
      </c>
      <c r="BT25" s="20">
        <f>SUM(BT26:BT28)</f>
        <v>10836844.930837128</v>
      </c>
      <c r="BU25" s="20">
        <f t="shared" si="9"/>
        <v>10062081.863305818</v>
      </c>
      <c r="BV25" s="20">
        <f t="shared" si="9"/>
        <v>9516992.059885759</v>
      </c>
      <c r="BW25" s="20">
        <f t="shared" si="9"/>
        <v>12988269.145957762</v>
      </c>
      <c r="BX25" s="20">
        <f t="shared" si="9"/>
        <v>13601243.352771845</v>
      </c>
      <c r="BY25" s="20">
        <f t="shared" si="9"/>
        <v>14371915.883668026</v>
      </c>
      <c r="BZ25" s="20">
        <f aca="true" t="shared" si="10" ref="BZ25:CE25">SUM(BZ26:BZ28)</f>
        <v>13434023.49864022</v>
      </c>
      <c r="CA25" s="20">
        <f t="shared" si="10"/>
        <v>13459634.925941132</v>
      </c>
      <c r="CB25" s="20">
        <f t="shared" si="10"/>
        <v>12112272.021016352</v>
      </c>
      <c r="CC25" s="20">
        <f t="shared" si="10"/>
        <v>14321321.850363186</v>
      </c>
      <c r="CD25" s="20">
        <f t="shared" si="10"/>
        <v>13087724.16322731</v>
      </c>
      <c r="CE25" s="20">
        <f t="shared" si="10"/>
        <v>8298653.061286244</v>
      </c>
      <c r="CF25" s="20">
        <f>SUM(CF26:CF28)</f>
        <v>6724946.616341692</v>
      </c>
      <c r="CG25" s="20">
        <f>SUM(CG26:CG28)</f>
        <v>9739193.509810772</v>
      </c>
    </row>
    <row r="26" spans="2:85" ht="16.5" customHeight="1">
      <c r="B26" s="32" t="s">
        <v>19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1031996.2176579895</v>
      </c>
      <c r="BY26" s="36">
        <v>1932238.500988474</v>
      </c>
      <c r="BZ26" s="36">
        <v>2004134.7117495097</v>
      </c>
      <c r="CA26" s="36">
        <v>2162885.5430126092</v>
      </c>
      <c r="CB26" s="36">
        <v>1857054.3888590413</v>
      </c>
      <c r="CC26" s="36">
        <v>1869253.663728874</v>
      </c>
      <c r="CD26" s="36">
        <v>1691087.7118487088</v>
      </c>
      <c r="CE26" s="36">
        <v>763825.0473295981</v>
      </c>
      <c r="CF26" s="36">
        <v>789883.3157519264</v>
      </c>
      <c r="CG26" s="36">
        <v>1509663.3816611</v>
      </c>
    </row>
    <row r="27" spans="2:85" ht="16.5" customHeight="1">
      <c r="B27" s="38" t="s">
        <v>20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100079.60031708327</v>
      </c>
      <c r="BY27" s="36">
        <v>98431.86496010654</v>
      </c>
      <c r="BZ27" s="36">
        <v>114296.37381591243</v>
      </c>
      <c r="CA27" s="36">
        <v>126291.15593272082</v>
      </c>
      <c r="CB27" s="36">
        <v>137782.40529392267</v>
      </c>
      <c r="CC27" s="36">
        <v>138769.04338961176</v>
      </c>
      <c r="CD27" s="36">
        <v>135573.5827509326</v>
      </c>
      <c r="CE27" s="36">
        <v>136213.55904</v>
      </c>
      <c r="CF27" s="36">
        <v>126055.22394495398</v>
      </c>
      <c r="CG27" s="36">
        <v>119004.62223071652</v>
      </c>
    </row>
    <row r="28" spans="2:85" ht="16.5" customHeight="1" thickBot="1">
      <c r="B28" s="27" t="s">
        <v>21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12469167.534796773</v>
      </c>
      <c r="BY28" s="15">
        <v>12341245.517719446</v>
      </c>
      <c r="BZ28" s="15">
        <v>11315592.413074799</v>
      </c>
      <c r="CA28" s="15">
        <v>11170458.226995802</v>
      </c>
      <c r="CB28" s="15">
        <v>10117435.226863388</v>
      </c>
      <c r="CC28" s="15">
        <v>12313299.1432447</v>
      </c>
      <c r="CD28" s="15">
        <v>11261062.86862767</v>
      </c>
      <c r="CE28" s="15">
        <v>7398614.454916646</v>
      </c>
      <c r="CF28" s="15">
        <v>5809008.076644812</v>
      </c>
      <c r="CG28" s="15">
        <v>8110525.5059189545</v>
      </c>
    </row>
    <row r="29" spans="2:85" ht="18" customHeight="1">
      <c r="B29" s="42" t="s">
        <v>23</v>
      </c>
      <c r="C29" s="43">
        <f aca="true" t="shared" si="11" ref="C29:AI29">+C14+C15+C18+C19+C20+C21+C25</f>
        <v>6243123.054553072</v>
      </c>
      <c r="D29" s="43">
        <f t="shared" si="11"/>
        <v>6483002.096336136</v>
      </c>
      <c r="E29" s="43">
        <f t="shared" si="11"/>
        <v>6540397.551215049</v>
      </c>
      <c r="F29" s="43">
        <f t="shared" si="11"/>
        <v>8522845.128768563</v>
      </c>
      <c r="G29" s="43">
        <f t="shared" si="11"/>
        <v>8620718.601370487</v>
      </c>
      <c r="H29" s="43">
        <f t="shared" si="11"/>
        <v>12568311.563520309</v>
      </c>
      <c r="I29" s="43">
        <f t="shared" si="11"/>
        <v>12322282.036794882</v>
      </c>
      <c r="J29" s="43">
        <f t="shared" si="11"/>
        <v>10714076.627669437</v>
      </c>
      <c r="K29" s="43">
        <f t="shared" si="11"/>
        <v>10441843.457626197</v>
      </c>
      <c r="L29" s="43">
        <f t="shared" si="11"/>
        <v>10819343.701746352</v>
      </c>
      <c r="M29" s="44">
        <f t="shared" si="11"/>
        <v>12604309.111912921</v>
      </c>
      <c r="N29" s="44">
        <f t="shared" si="11"/>
        <v>11071089.31612618</v>
      </c>
      <c r="O29" s="44">
        <f t="shared" si="11"/>
        <v>12311582.839091413</v>
      </c>
      <c r="P29" s="44">
        <f t="shared" si="11"/>
        <v>13147449.769700095</v>
      </c>
      <c r="Q29" s="44">
        <f t="shared" si="11"/>
        <v>13820538.141640104</v>
      </c>
      <c r="R29" s="44">
        <f t="shared" si="11"/>
        <v>14781479.23048041</v>
      </c>
      <c r="S29" s="44">
        <f t="shared" si="11"/>
        <v>14163449.498379022</v>
      </c>
      <c r="T29" s="44">
        <f t="shared" si="11"/>
        <v>14477778.856851466</v>
      </c>
      <c r="U29" s="44">
        <f t="shared" si="11"/>
        <v>14006221.05730012</v>
      </c>
      <c r="V29" s="44">
        <f t="shared" si="11"/>
        <v>13348747.856712144</v>
      </c>
      <c r="W29" s="44">
        <f t="shared" si="11"/>
        <v>12450085.088300554</v>
      </c>
      <c r="X29" s="44">
        <f t="shared" si="11"/>
        <v>13323204.958475674</v>
      </c>
      <c r="Y29" s="44">
        <f t="shared" si="11"/>
        <v>14422732.523461927</v>
      </c>
      <c r="Z29" s="44">
        <f t="shared" si="11"/>
        <v>13159925.052864414</v>
      </c>
      <c r="AA29" s="44">
        <f t="shared" si="11"/>
        <v>14092883.530664165</v>
      </c>
      <c r="AB29" s="44">
        <f t="shared" si="11"/>
        <v>15333469.033287587</v>
      </c>
      <c r="AC29" s="44">
        <f t="shared" si="11"/>
        <v>15875924.718685899</v>
      </c>
      <c r="AD29" s="44">
        <f t="shared" si="11"/>
        <v>15285471.692075377</v>
      </c>
      <c r="AE29" s="44">
        <f t="shared" si="11"/>
        <v>14604848.180950176</v>
      </c>
      <c r="AF29" s="44">
        <f t="shared" si="11"/>
        <v>13662570.920498988</v>
      </c>
      <c r="AG29" s="44">
        <f t="shared" si="11"/>
        <v>12641663.474117454</v>
      </c>
      <c r="AH29" s="44">
        <f t="shared" si="11"/>
        <v>12501866.542473849</v>
      </c>
      <c r="AI29" s="44">
        <f t="shared" si="11"/>
        <v>12408310.334842168</v>
      </c>
      <c r="AJ29" s="44">
        <v>12177938.50040998</v>
      </c>
      <c r="AK29" s="44">
        <f aca="true" t="shared" si="12" ref="AK29:BX29">+AK14+AK15+AK18+AK19+AK20+AK21+AK25</f>
        <v>12231305.147216622</v>
      </c>
      <c r="AL29" s="44">
        <f t="shared" si="12"/>
        <v>12650584.78903836</v>
      </c>
      <c r="AM29" s="44">
        <f t="shared" si="12"/>
        <v>15086536.382800156</v>
      </c>
      <c r="AN29" s="44">
        <f t="shared" si="12"/>
        <v>14329692.134742266</v>
      </c>
      <c r="AO29" s="44">
        <f t="shared" si="12"/>
        <v>15683090.74582324</v>
      </c>
      <c r="AP29" s="44">
        <f t="shared" si="12"/>
        <v>16131448.610677345</v>
      </c>
      <c r="AQ29" s="44">
        <f t="shared" si="12"/>
        <v>15711250.051628713</v>
      </c>
      <c r="AR29" s="44">
        <f t="shared" si="12"/>
        <v>15654283.836403701</v>
      </c>
      <c r="AS29" s="44">
        <f t="shared" si="12"/>
        <v>15559994.844038855</v>
      </c>
      <c r="AT29" s="44">
        <f t="shared" si="12"/>
        <v>14461817.457233477</v>
      </c>
      <c r="AU29" s="44">
        <f t="shared" si="12"/>
        <v>14348211.320929911</v>
      </c>
      <c r="AV29" s="44">
        <f t="shared" si="12"/>
        <v>14277092.318315472</v>
      </c>
      <c r="AW29" s="44">
        <f t="shared" si="12"/>
        <v>16754429.487255491</v>
      </c>
      <c r="AX29" s="44">
        <f t="shared" si="12"/>
        <v>15310065.686635692</v>
      </c>
      <c r="AY29" s="44">
        <f t="shared" si="12"/>
        <v>16288373.54343413</v>
      </c>
      <c r="AZ29" s="44">
        <f t="shared" si="12"/>
        <v>17853675.718871467</v>
      </c>
      <c r="BA29" s="44">
        <f t="shared" si="12"/>
        <v>17530774.91148469</v>
      </c>
      <c r="BB29" s="44">
        <f t="shared" si="12"/>
        <v>17347614.972108673</v>
      </c>
      <c r="BC29" s="44">
        <f t="shared" si="12"/>
        <v>16296788.542145511</v>
      </c>
      <c r="BD29" s="44">
        <f t="shared" si="12"/>
        <v>16132394.190389808</v>
      </c>
      <c r="BE29" s="44">
        <f t="shared" si="12"/>
        <v>16245575.902734904</v>
      </c>
      <c r="BF29" s="44">
        <f t="shared" si="12"/>
        <v>15565444.761711754</v>
      </c>
      <c r="BG29" s="44">
        <f t="shared" si="12"/>
        <v>15102783.761263486</v>
      </c>
      <c r="BH29" s="44">
        <f t="shared" si="12"/>
        <v>14132227.239566289</v>
      </c>
      <c r="BI29" s="44">
        <f t="shared" si="12"/>
        <v>16808558.637219146</v>
      </c>
      <c r="BJ29" s="44">
        <f t="shared" si="12"/>
        <v>14401530.968535038</v>
      </c>
      <c r="BK29" s="44">
        <f t="shared" si="12"/>
        <v>15303246.70607368</v>
      </c>
      <c r="BL29" s="44">
        <f t="shared" si="12"/>
        <v>16950496.859754883</v>
      </c>
      <c r="BM29" s="44">
        <f t="shared" si="12"/>
        <v>17591955.14774183</v>
      </c>
      <c r="BN29" s="44">
        <f t="shared" si="12"/>
        <v>18559557.694047965</v>
      </c>
      <c r="BO29" s="44">
        <f t="shared" si="12"/>
        <v>17107954.89773569</v>
      </c>
      <c r="BP29" s="44">
        <f t="shared" si="12"/>
        <v>18086002.79952495</v>
      </c>
      <c r="BQ29" s="44">
        <f t="shared" si="12"/>
        <v>16350550.168165833</v>
      </c>
      <c r="BR29" s="44">
        <f t="shared" si="12"/>
        <v>15679545.035477001</v>
      </c>
      <c r="BS29" s="44">
        <f t="shared" si="12"/>
        <v>14369568.537978863</v>
      </c>
      <c r="BT29" s="44">
        <f t="shared" si="12"/>
        <v>15868108.537821442</v>
      </c>
      <c r="BU29" s="44">
        <f t="shared" si="12"/>
        <v>15243587.62317018</v>
      </c>
      <c r="BV29" s="44">
        <f t="shared" si="12"/>
        <v>14720530.172203962</v>
      </c>
      <c r="BW29" s="44">
        <f t="shared" si="12"/>
        <v>18446078.965061974</v>
      </c>
      <c r="BX29" s="44">
        <f t="shared" si="12"/>
        <v>19050460.473159857</v>
      </c>
      <c r="BY29" s="44">
        <f aca="true" t="shared" si="13" ref="BY29:CE29">+BY14+BY15+BY18+BY19+BY20+BY21+BY25</f>
        <v>19886169.198991496</v>
      </c>
      <c r="BZ29" s="44">
        <f t="shared" si="13"/>
        <v>19164540.978240333</v>
      </c>
      <c r="CA29" s="44">
        <f t="shared" si="13"/>
        <v>19240965.945995905</v>
      </c>
      <c r="CB29" s="44">
        <f t="shared" si="13"/>
        <v>17981143.378196605</v>
      </c>
      <c r="CC29" s="44">
        <f t="shared" si="13"/>
        <v>19986675.031705037</v>
      </c>
      <c r="CD29" s="44">
        <f t="shared" si="13"/>
        <v>18792374.991481133</v>
      </c>
      <c r="CE29" s="44">
        <f t="shared" si="13"/>
        <v>13942373.105460998</v>
      </c>
      <c r="CF29" s="44">
        <f>+CF14+CF15+CF18+CF19+CF20+CF21+CF25</f>
        <v>11891311.521075018</v>
      </c>
      <c r="CG29" s="44">
        <f>+CG14+CG15+CG18+CG19+CG20+CG21+CG25</f>
        <v>15333866.307082733</v>
      </c>
    </row>
    <row r="30" spans="2:85" ht="18" customHeight="1" thickBot="1">
      <c r="B30" s="45" t="s">
        <v>24</v>
      </c>
      <c r="C30" s="46">
        <f>+C29/31</f>
        <v>201391.06627590556</v>
      </c>
      <c r="D30" s="46">
        <f>+D29/30</f>
        <v>216100.0698778712</v>
      </c>
      <c r="E30" s="46">
        <f>+E29/31</f>
        <v>210980.56616822738</v>
      </c>
      <c r="F30" s="46">
        <f>+F29/31</f>
        <v>274930.48802479234</v>
      </c>
      <c r="G30" s="46">
        <f>+G29/30</f>
        <v>287357.28671234957</v>
      </c>
      <c r="H30" s="47">
        <f>+H29/31</f>
        <v>405429.4052748487</v>
      </c>
      <c r="I30" s="46">
        <f>+I29/30</f>
        <v>410742.7345598294</v>
      </c>
      <c r="J30" s="46">
        <f>+J29/31</f>
        <v>345615.37508611084</v>
      </c>
      <c r="K30" s="46">
        <f>+K29/31</f>
        <v>336833.6599234257</v>
      </c>
      <c r="L30" s="46">
        <f>+L29/28</f>
        <v>386405.13220522687</v>
      </c>
      <c r="M30" s="48">
        <f>+M29/31</f>
        <v>406590.61651332</v>
      </c>
      <c r="N30" s="48">
        <f>+N29/30</f>
        <v>369036.31053753936</v>
      </c>
      <c r="O30" s="48">
        <f>+O29/31</f>
        <v>397147.8335190778</v>
      </c>
      <c r="P30" s="48">
        <f>+P29/30</f>
        <v>438248.32565666985</v>
      </c>
      <c r="Q30" s="48">
        <f>+Q29/30</f>
        <v>460684.6047213368</v>
      </c>
      <c r="R30" s="48">
        <f>+R29/31</f>
        <v>476821.9106606584</v>
      </c>
      <c r="S30" s="48">
        <f>+S29/S12</f>
        <v>472114.98327930074</v>
      </c>
      <c r="T30" s="48">
        <f>+T29/T12</f>
        <v>467025.1244145634</v>
      </c>
      <c r="U30" s="48">
        <f aca="true" t="shared" si="14" ref="U30:AI30">U29/U12</f>
        <v>466874.03524333733</v>
      </c>
      <c r="V30" s="48">
        <f t="shared" si="14"/>
        <v>430604.7695713595</v>
      </c>
      <c r="W30" s="48">
        <f t="shared" si="14"/>
        <v>401615.6480096953</v>
      </c>
      <c r="X30" s="48">
        <f t="shared" si="14"/>
        <v>459420.8606370922</v>
      </c>
      <c r="Y30" s="48">
        <f t="shared" si="14"/>
        <v>465249.4362407073</v>
      </c>
      <c r="Z30" s="48">
        <f t="shared" si="14"/>
        <v>438664.1684288138</v>
      </c>
      <c r="AA30" s="48">
        <f t="shared" si="14"/>
        <v>454609.1461504569</v>
      </c>
      <c r="AB30" s="48">
        <f t="shared" si="14"/>
        <v>511115.6344429196</v>
      </c>
      <c r="AC30" s="48">
        <f t="shared" si="14"/>
        <v>512126.6038285774</v>
      </c>
      <c r="AD30" s="48">
        <f t="shared" si="14"/>
        <v>493079.7320024315</v>
      </c>
      <c r="AE30" s="48">
        <f t="shared" si="14"/>
        <v>486828.2726983392</v>
      </c>
      <c r="AF30" s="48">
        <f t="shared" si="14"/>
        <v>440728.09420964477</v>
      </c>
      <c r="AG30" s="48">
        <f t="shared" si="14"/>
        <v>421388.7824705818</v>
      </c>
      <c r="AH30" s="48">
        <f t="shared" si="14"/>
        <v>403286.0174991564</v>
      </c>
      <c r="AI30" s="48">
        <f t="shared" si="14"/>
        <v>400268.0753174893</v>
      </c>
      <c r="AJ30" s="48">
        <v>434926.37501464214</v>
      </c>
      <c r="AK30" s="48">
        <f aca="true" t="shared" si="15" ref="AK30:BX30">AK29/AK12</f>
        <v>394558.2305553749</v>
      </c>
      <c r="AL30" s="48">
        <f t="shared" si="15"/>
        <v>421686.159634612</v>
      </c>
      <c r="AM30" s="48">
        <f t="shared" si="15"/>
        <v>486662.4639612954</v>
      </c>
      <c r="AN30" s="48">
        <f t="shared" si="15"/>
        <v>477656.40449140884</v>
      </c>
      <c r="AO30" s="48">
        <f t="shared" si="15"/>
        <v>505906.1530910723</v>
      </c>
      <c r="AP30" s="48">
        <f t="shared" si="15"/>
        <v>520369.3100218498</v>
      </c>
      <c r="AQ30" s="48">
        <f t="shared" si="15"/>
        <v>523708.3350542904</v>
      </c>
      <c r="AR30" s="48">
        <f t="shared" si="15"/>
        <v>504976.8979485065</v>
      </c>
      <c r="AS30" s="48">
        <f t="shared" si="15"/>
        <v>518666.49480129516</v>
      </c>
      <c r="AT30" s="48">
        <f t="shared" si="15"/>
        <v>466510.2405559186</v>
      </c>
      <c r="AU30" s="48">
        <f t="shared" si="15"/>
        <v>462845.52648161</v>
      </c>
      <c r="AV30" s="48">
        <f t="shared" si="15"/>
        <v>509896.1542255526</v>
      </c>
      <c r="AW30" s="48">
        <f t="shared" si="15"/>
        <v>540465.4673308223</v>
      </c>
      <c r="AX30" s="48">
        <f t="shared" si="15"/>
        <v>510335.5228878564</v>
      </c>
      <c r="AY30" s="48">
        <f t="shared" si="15"/>
        <v>525431.4046269074</v>
      </c>
      <c r="AZ30" s="48">
        <f t="shared" si="15"/>
        <v>595122.5239623822</v>
      </c>
      <c r="BA30" s="48">
        <f t="shared" si="15"/>
        <v>565508.8681124093</v>
      </c>
      <c r="BB30" s="48">
        <f t="shared" si="15"/>
        <v>559600.4829712475</v>
      </c>
      <c r="BC30" s="48">
        <f t="shared" si="15"/>
        <v>543226.2847381837</v>
      </c>
      <c r="BD30" s="48">
        <f t="shared" si="15"/>
        <v>520399.8125932196</v>
      </c>
      <c r="BE30" s="48">
        <f t="shared" si="15"/>
        <v>541519.1967578301</v>
      </c>
      <c r="BF30" s="48">
        <f t="shared" si="15"/>
        <v>502111.12134554045</v>
      </c>
      <c r="BG30" s="48">
        <f t="shared" si="15"/>
        <v>487186.5729439834</v>
      </c>
      <c r="BH30" s="48">
        <f t="shared" si="15"/>
        <v>504722.40141308174</v>
      </c>
      <c r="BI30" s="48">
        <f t="shared" si="15"/>
        <v>542211.5689425531</v>
      </c>
      <c r="BJ30" s="48">
        <f t="shared" si="15"/>
        <v>480051.03228450124</v>
      </c>
      <c r="BK30" s="48">
        <f t="shared" si="15"/>
        <v>493653.1195507639</v>
      </c>
      <c r="BL30" s="48">
        <f t="shared" si="15"/>
        <v>565016.5619918294</v>
      </c>
      <c r="BM30" s="48">
        <f t="shared" si="15"/>
        <v>567482.4241207043</v>
      </c>
      <c r="BN30" s="48">
        <f t="shared" si="15"/>
        <v>598695.4094854182</v>
      </c>
      <c r="BO30" s="48">
        <f t="shared" si="15"/>
        <v>570265.1632578563</v>
      </c>
      <c r="BP30" s="48">
        <f>BP29/BP12</f>
        <v>583419.4451459661</v>
      </c>
      <c r="BQ30" s="48">
        <f>BQ29/BQ12</f>
        <v>545018.338938861</v>
      </c>
      <c r="BR30" s="48">
        <f t="shared" si="15"/>
        <v>505791.7753379678</v>
      </c>
      <c r="BS30" s="48">
        <f t="shared" si="15"/>
        <v>463534.4689670601</v>
      </c>
      <c r="BT30" s="48">
        <f t="shared" si="15"/>
        <v>547176.1564766015</v>
      </c>
      <c r="BU30" s="48">
        <f t="shared" si="15"/>
        <v>491728.6330054897</v>
      </c>
      <c r="BV30" s="48">
        <f t="shared" si="15"/>
        <v>490684.3390734654</v>
      </c>
      <c r="BW30" s="48">
        <f t="shared" si="15"/>
        <v>595034.8053245798</v>
      </c>
      <c r="BX30" s="48">
        <f t="shared" si="15"/>
        <v>635015.3491053286</v>
      </c>
      <c r="BY30" s="48">
        <f aca="true" t="shared" si="16" ref="BY30:CE30">BY29/BY12</f>
        <v>641489.3289997256</v>
      </c>
      <c r="BZ30" s="48">
        <f t="shared" si="16"/>
        <v>618210.9992980753</v>
      </c>
      <c r="CA30" s="48">
        <f t="shared" si="16"/>
        <v>641365.5315331968</v>
      </c>
      <c r="CB30" s="48">
        <f t="shared" si="16"/>
        <v>580036.8831676324</v>
      </c>
      <c r="CC30" s="48">
        <f t="shared" si="16"/>
        <v>666222.5010568346</v>
      </c>
      <c r="CD30" s="48">
        <f t="shared" si="16"/>
        <v>606205.6448864882</v>
      </c>
      <c r="CE30" s="48">
        <f t="shared" si="16"/>
        <v>449753.97114390315</v>
      </c>
      <c r="CF30" s="48">
        <f>CF29/CF12</f>
        <v>424689.6971812506</v>
      </c>
      <c r="CG30" s="48">
        <f>CG29/CG12</f>
        <v>494640.84861557203</v>
      </c>
    </row>
    <row r="31" ht="12.75"/>
    <row r="32" ht="12.75" customHeight="1">
      <c r="B32" s="2" t="s">
        <v>25</v>
      </c>
    </row>
    <row r="33" ht="13.5" customHeight="1" thickBot="1"/>
    <row r="34" spans="2:85" ht="26.25" customHeight="1" thickBot="1">
      <c r="B34" s="8" t="s">
        <v>9</v>
      </c>
      <c r="C34" s="11">
        <v>40299</v>
      </c>
      <c r="D34" s="11">
        <v>40330</v>
      </c>
      <c r="E34" s="11">
        <v>40360</v>
      </c>
      <c r="F34" s="11">
        <v>40391</v>
      </c>
      <c r="G34" s="11">
        <v>40422</v>
      </c>
      <c r="H34" s="11">
        <v>40452</v>
      </c>
      <c r="I34" s="11">
        <v>40483</v>
      </c>
      <c r="J34" s="11">
        <v>40513</v>
      </c>
      <c r="K34" s="11">
        <v>40544</v>
      </c>
      <c r="L34" s="11">
        <v>40575</v>
      </c>
      <c r="M34" s="11">
        <v>40603</v>
      </c>
      <c r="N34" s="11">
        <v>40634</v>
      </c>
      <c r="O34" s="11">
        <v>40664</v>
      </c>
      <c r="P34" s="11">
        <v>40695</v>
      </c>
      <c r="Q34" s="11">
        <v>40725</v>
      </c>
      <c r="R34" s="11" t="s">
        <v>10</v>
      </c>
      <c r="S34" s="11">
        <v>40787</v>
      </c>
      <c r="T34" s="11">
        <v>40817</v>
      </c>
      <c r="U34" s="11">
        <v>40848</v>
      </c>
      <c r="V34" s="11">
        <v>40878</v>
      </c>
      <c r="W34" s="11">
        <v>40909</v>
      </c>
      <c r="X34" s="11">
        <v>40940</v>
      </c>
      <c r="Y34" s="11">
        <v>40969</v>
      </c>
      <c r="Z34" s="11">
        <v>41000</v>
      </c>
      <c r="AA34" s="11">
        <v>41030</v>
      </c>
      <c r="AB34" s="11">
        <v>41061</v>
      </c>
      <c r="AC34" s="11">
        <v>41091</v>
      </c>
      <c r="AD34" s="11">
        <v>41122</v>
      </c>
      <c r="AE34" s="11">
        <v>41153</v>
      </c>
      <c r="AF34" s="11">
        <v>41183</v>
      </c>
      <c r="AG34" s="11">
        <v>41214</v>
      </c>
      <c r="AH34" s="11">
        <v>41244</v>
      </c>
      <c r="AI34" s="11">
        <v>41275</v>
      </c>
      <c r="AJ34" s="11">
        <v>41306</v>
      </c>
      <c r="AK34" s="11">
        <v>41334</v>
      </c>
      <c r="AL34" s="11">
        <v>41365</v>
      </c>
      <c r="AM34" s="11">
        <v>41395</v>
      </c>
      <c r="AN34" s="11">
        <v>41426</v>
      </c>
      <c r="AO34" s="11">
        <v>41456</v>
      </c>
      <c r="AP34" s="11">
        <v>41487</v>
      </c>
      <c r="AQ34" s="11">
        <v>41518</v>
      </c>
      <c r="AR34" s="11">
        <v>41548</v>
      </c>
      <c r="AS34" s="11">
        <v>41579</v>
      </c>
      <c r="AT34" s="11">
        <v>41609</v>
      </c>
      <c r="AU34" s="11">
        <v>41640</v>
      </c>
      <c r="AV34" s="11">
        <v>41671</v>
      </c>
      <c r="AW34" s="11">
        <v>41699</v>
      </c>
      <c r="AX34" s="11">
        <v>41730</v>
      </c>
      <c r="AY34" s="11">
        <v>41760</v>
      </c>
      <c r="AZ34" s="11">
        <v>41791</v>
      </c>
      <c r="BA34" s="11">
        <v>41821</v>
      </c>
      <c r="BB34" s="11">
        <v>41852</v>
      </c>
      <c r="BC34" s="11">
        <v>41883</v>
      </c>
      <c r="BD34" s="11">
        <v>41913</v>
      </c>
      <c r="BE34" s="11">
        <v>41944</v>
      </c>
      <c r="BF34" s="11">
        <v>41974</v>
      </c>
      <c r="BG34" s="11">
        <v>42005</v>
      </c>
      <c r="BH34" s="11">
        <v>42036</v>
      </c>
      <c r="BI34" s="11">
        <v>42064</v>
      </c>
      <c r="BJ34" s="11">
        <v>42095</v>
      </c>
      <c r="BK34" s="11">
        <v>42125</v>
      </c>
      <c r="BL34" s="11">
        <v>42156</v>
      </c>
      <c r="BM34" s="11">
        <v>42186</v>
      </c>
      <c r="BN34" s="11">
        <v>42217</v>
      </c>
      <c r="BO34" s="11">
        <v>42248</v>
      </c>
      <c r="BP34" s="11">
        <v>42278</v>
      </c>
      <c r="BQ34" s="11">
        <v>42309</v>
      </c>
      <c r="BR34" s="11">
        <v>42339</v>
      </c>
      <c r="BS34" s="11">
        <v>42370</v>
      </c>
      <c r="BT34" s="11">
        <v>42401</v>
      </c>
      <c r="BU34" s="11">
        <v>42430</v>
      </c>
      <c r="BV34" s="11">
        <v>42461</v>
      </c>
      <c r="BW34" s="11">
        <v>42491</v>
      </c>
      <c r="BX34" s="11">
        <v>42522</v>
      </c>
      <c r="BY34" s="11">
        <f aca="true" t="shared" si="17" ref="BY34:CE34">BY13</f>
        <v>42552</v>
      </c>
      <c r="BZ34" s="11">
        <f t="shared" si="17"/>
        <v>42583</v>
      </c>
      <c r="CA34" s="11">
        <f t="shared" si="17"/>
        <v>42614</v>
      </c>
      <c r="CB34" s="11">
        <f t="shared" si="17"/>
        <v>42644</v>
      </c>
      <c r="CC34" s="11">
        <f t="shared" si="17"/>
        <v>42675</v>
      </c>
      <c r="CD34" s="11">
        <f t="shared" si="17"/>
        <v>42705</v>
      </c>
      <c r="CE34" s="11">
        <f t="shared" si="17"/>
        <v>42736</v>
      </c>
      <c r="CF34" s="11">
        <f>CF13</f>
        <v>42767</v>
      </c>
      <c r="CG34" s="11">
        <f>CG13</f>
        <v>42795</v>
      </c>
    </row>
    <row r="35" spans="2:85" ht="16.5" customHeight="1" thickBot="1">
      <c r="B35" s="49" t="s">
        <v>26</v>
      </c>
      <c r="C35" s="50">
        <v>24277</v>
      </c>
      <c r="D35" s="50">
        <v>25759</v>
      </c>
      <c r="E35" s="50">
        <v>27176</v>
      </c>
      <c r="F35" s="50">
        <v>28804</v>
      </c>
      <c r="G35" s="50">
        <v>30408</v>
      </c>
      <c r="H35" s="50">
        <v>32077</v>
      </c>
      <c r="I35" s="50">
        <v>33827</v>
      </c>
      <c r="J35" s="50">
        <v>35013</v>
      </c>
      <c r="K35" s="50">
        <v>36720</v>
      </c>
      <c r="L35" s="50">
        <v>38800</v>
      </c>
      <c r="M35" s="51">
        <v>41133</v>
      </c>
      <c r="N35" s="51">
        <v>43141</v>
      </c>
      <c r="O35" s="51">
        <v>45197</v>
      </c>
      <c r="P35" s="51">
        <v>49052</v>
      </c>
      <c r="Q35" s="51">
        <v>50496</v>
      </c>
      <c r="R35" s="51">
        <v>53637</v>
      </c>
      <c r="S35" s="51">
        <v>55958</v>
      </c>
      <c r="T35" s="51">
        <v>57559</v>
      </c>
      <c r="U35" s="51">
        <v>59368</v>
      </c>
      <c r="V35" s="51">
        <v>62886</v>
      </c>
      <c r="W35" s="51">
        <v>66149</v>
      </c>
      <c r="X35" s="51">
        <v>69509</v>
      </c>
      <c r="Y35" s="51">
        <v>73162</v>
      </c>
      <c r="Z35" s="51">
        <v>76323</v>
      </c>
      <c r="AA35" s="51">
        <v>78764</v>
      </c>
      <c r="AB35" s="51">
        <v>81448</v>
      </c>
      <c r="AC35" s="51">
        <v>84968</v>
      </c>
      <c r="AD35" s="51">
        <v>89027</v>
      </c>
      <c r="AE35" s="51">
        <v>92679</v>
      </c>
      <c r="AF35" s="51">
        <v>96933</v>
      </c>
      <c r="AG35" s="51">
        <v>100106</v>
      </c>
      <c r="AH35" s="51">
        <v>102375</v>
      </c>
      <c r="AI35" s="51">
        <v>105659</v>
      </c>
      <c r="AJ35" s="51">
        <v>109487</v>
      </c>
      <c r="AK35" s="51">
        <v>113117</v>
      </c>
      <c r="AL35" s="51">
        <v>116940</v>
      </c>
      <c r="AM35" s="51">
        <v>119735</v>
      </c>
      <c r="AN35" s="51">
        <v>123161</v>
      </c>
      <c r="AO35" s="51">
        <v>127740</v>
      </c>
      <c r="AP35" s="51">
        <v>133310</v>
      </c>
      <c r="AQ35" s="51">
        <v>139520</v>
      </c>
      <c r="AR35" s="51">
        <v>146980</v>
      </c>
      <c r="AS35" s="51">
        <v>155390</v>
      </c>
      <c r="AT35" s="51">
        <v>162141</v>
      </c>
      <c r="AU35" s="51">
        <v>168221</v>
      </c>
      <c r="AV35" s="51">
        <v>175374</v>
      </c>
      <c r="AW35" s="51">
        <v>184043</v>
      </c>
      <c r="AX35" s="51">
        <v>192964</v>
      </c>
      <c r="AY35" s="51">
        <v>202434</v>
      </c>
      <c r="AZ35" s="51">
        <v>213440</v>
      </c>
      <c r="BA35" s="51">
        <v>223103</v>
      </c>
      <c r="BB35" s="51">
        <v>227236</v>
      </c>
      <c r="BC35" s="51">
        <v>231342</v>
      </c>
      <c r="BD35" s="51">
        <v>236360</v>
      </c>
      <c r="BE35" s="51">
        <v>244501</v>
      </c>
      <c r="BF35" s="51">
        <v>250752</v>
      </c>
      <c r="BG35" s="51">
        <v>257397</v>
      </c>
      <c r="BH35" s="51">
        <v>265458</v>
      </c>
      <c r="BI35" s="51">
        <v>273458</v>
      </c>
      <c r="BJ35" s="51">
        <v>281307</v>
      </c>
      <c r="BK35" s="51">
        <v>288532</v>
      </c>
      <c r="BL35" s="51">
        <v>294900</v>
      </c>
      <c r="BM35" s="51">
        <v>299284</v>
      </c>
      <c r="BN35" s="51">
        <v>304199</v>
      </c>
      <c r="BO35" s="51">
        <v>312225</v>
      </c>
      <c r="BP35" s="51">
        <v>320428</v>
      </c>
      <c r="BQ35" s="51">
        <v>330863</v>
      </c>
      <c r="BR35" s="51">
        <v>339632</v>
      </c>
      <c r="BS35" s="51">
        <v>347413</v>
      </c>
      <c r="BT35" s="51">
        <v>355768</v>
      </c>
      <c r="BU35" s="51">
        <v>363746</v>
      </c>
      <c r="BV35" s="51">
        <v>372138</v>
      </c>
      <c r="BW35" s="51">
        <v>381293</v>
      </c>
      <c r="BX35" s="51">
        <v>389619</v>
      </c>
      <c r="BY35" s="51">
        <v>396968</v>
      </c>
      <c r="BZ35" s="51">
        <v>404361</v>
      </c>
      <c r="CA35" s="51">
        <v>410489</v>
      </c>
      <c r="CB35" s="51">
        <v>414811</v>
      </c>
      <c r="CC35" s="51">
        <v>422071</v>
      </c>
      <c r="CD35" s="51">
        <v>431566</v>
      </c>
      <c r="CE35" s="51">
        <v>439013</v>
      </c>
      <c r="CF35" s="51">
        <v>447227</v>
      </c>
      <c r="CG35" s="51">
        <v>457706</v>
      </c>
    </row>
    <row r="36" spans="2:85" ht="16.5" customHeight="1" thickBot="1">
      <c r="B36" s="52" t="s">
        <v>27</v>
      </c>
      <c r="C36" s="53">
        <f aca="true" t="shared" si="18" ref="C36:AI36">+C37+C38</f>
        <v>507</v>
      </c>
      <c r="D36" s="53">
        <f t="shared" si="18"/>
        <v>507</v>
      </c>
      <c r="E36" s="53">
        <f t="shared" si="18"/>
        <v>509</v>
      </c>
      <c r="F36" s="53">
        <f t="shared" si="18"/>
        <v>510</v>
      </c>
      <c r="G36" s="53">
        <f t="shared" si="18"/>
        <v>511</v>
      </c>
      <c r="H36" s="53">
        <f t="shared" si="18"/>
        <v>528</v>
      </c>
      <c r="I36" s="53">
        <f t="shared" si="18"/>
        <v>517</v>
      </c>
      <c r="J36" s="53">
        <f t="shared" si="18"/>
        <v>518</v>
      </c>
      <c r="K36" s="53">
        <f t="shared" si="18"/>
        <v>521</v>
      </c>
      <c r="L36" s="53">
        <f t="shared" si="18"/>
        <v>521</v>
      </c>
      <c r="M36" s="54">
        <f t="shared" si="18"/>
        <v>521</v>
      </c>
      <c r="N36" s="54">
        <f t="shared" si="18"/>
        <v>521</v>
      </c>
      <c r="O36" s="54">
        <f t="shared" si="18"/>
        <v>677</v>
      </c>
      <c r="P36" s="54">
        <f t="shared" si="18"/>
        <v>677</v>
      </c>
      <c r="Q36" s="54">
        <f t="shared" si="18"/>
        <v>694</v>
      </c>
      <c r="R36" s="54">
        <f t="shared" si="18"/>
        <v>695</v>
      </c>
      <c r="S36" s="54">
        <f t="shared" si="18"/>
        <v>695</v>
      </c>
      <c r="T36" s="54">
        <f t="shared" si="18"/>
        <v>695</v>
      </c>
      <c r="U36" s="54">
        <f t="shared" si="18"/>
        <v>695</v>
      </c>
      <c r="V36" s="54">
        <f t="shared" si="18"/>
        <v>697</v>
      </c>
      <c r="W36" s="54">
        <f t="shared" si="18"/>
        <v>760</v>
      </c>
      <c r="X36" s="54">
        <f t="shared" si="18"/>
        <v>773</v>
      </c>
      <c r="Y36" s="54">
        <f t="shared" si="18"/>
        <v>783</v>
      </c>
      <c r="Z36" s="54">
        <f t="shared" si="18"/>
        <v>788</v>
      </c>
      <c r="AA36" s="54">
        <f t="shared" si="18"/>
        <v>794</v>
      </c>
      <c r="AB36" s="54">
        <f t="shared" si="18"/>
        <v>795</v>
      </c>
      <c r="AC36" s="54">
        <f t="shared" si="18"/>
        <v>801</v>
      </c>
      <c r="AD36" s="54">
        <f t="shared" si="18"/>
        <v>810</v>
      </c>
      <c r="AE36" s="54">
        <f t="shared" si="18"/>
        <v>899</v>
      </c>
      <c r="AF36" s="54">
        <f t="shared" si="18"/>
        <v>923</v>
      </c>
      <c r="AG36" s="54">
        <f t="shared" si="18"/>
        <v>805</v>
      </c>
      <c r="AH36" s="54">
        <f t="shared" si="18"/>
        <v>814</v>
      </c>
      <c r="AI36" s="54">
        <f t="shared" si="18"/>
        <v>829</v>
      </c>
      <c r="AJ36" s="54">
        <v>836</v>
      </c>
      <c r="AK36" s="54">
        <f aca="true" t="shared" si="19" ref="AK36:BY36">+AK37+AK38</f>
        <v>861</v>
      </c>
      <c r="AL36" s="54">
        <f t="shared" si="19"/>
        <v>1023</v>
      </c>
      <c r="AM36" s="54">
        <f t="shared" si="19"/>
        <v>1035</v>
      </c>
      <c r="AN36" s="54">
        <f t="shared" si="19"/>
        <v>1035</v>
      </c>
      <c r="AO36" s="54">
        <f t="shared" si="19"/>
        <v>1061</v>
      </c>
      <c r="AP36" s="54">
        <f t="shared" si="19"/>
        <v>1061</v>
      </c>
      <c r="AQ36" s="54">
        <f t="shared" si="19"/>
        <v>1079</v>
      </c>
      <c r="AR36" s="54">
        <f t="shared" si="19"/>
        <v>1093</v>
      </c>
      <c r="AS36" s="54">
        <f t="shared" si="19"/>
        <v>1095</v>
      </c>
      <c r="AT36" s="54">
        <f t="shared" si="19"/>
        <v>1117</v>
      </c>
      <c r="AU36" s="54">
        <f t="shared" si="19"/>
        <v>1121</v>
      </c>
      <c r="AV36" s="54">
        <f t="shared" si="19"/>
        <v>1128</v>
      </c>
      <c r="AW36" s="54">
        <f t="shared" si="19"/>
        <v>1333</v>
      </c>
      <c r="AX36" s="54">
        <f t="shared" si="19"/>
        <v>1341</v>
      </c>
      <c r="AY36" s="54">
        <f t="shared" si="19"/>
        <v>1354</v>
      </c>
      <c r="AZ36" s="54">
        <f t="shared" si="19"/>
        <v>1151</v>
      </c>
      <c r="BA36" s="54">
        <f t="shared" si="19"/>
        <v>1165</v>
      </c>
      <c r="BB36" s="54">
        <f t="shared" si="19"/>
        <v>3257</v>
      </c>
      <c r="BC36" s="54">
        <f t="shared" si="19"/>
        <v>3344</v>
      </c>
      <c r="BD36" s="54">
        <f t="shared" si="19"/>
        <v>3417</v>
      </c>
      <c r="BE36" s="54">
        <f t="shared" si="19"/>
        <v>3545</v>
      </c>
      <c r="BF36" s="54">
        <f t="shared" si="19"/>
        <v>3657</v>
      </c>
      <c r="BG36" s="54">
        <f t="shared" si="19"/>
        <v>3725</v>
      </c>
      <c r="BH36" s="54">
        <f t="shared" si="19"/>
        <v>3864</v>
      </c>
      <c r="BI36" s="54">
        <f t="shared" si="19"/>
        <v>3967</v>
      </c>
      <c r="BJ36" s="54">
        <f t="shared" si="19"/>
        <v>4075</v>
      </c>
      <c r="BK36" s="54">
        <f t="shared" si="19"/>
        <v>4169</v>
      </c>
      <c r="BL36" s="54">
        <f t="shared" si="19"/>
        <v>4280</v>
      </c>
      <c r="BM36" s="54">
        <f t="shared" si="19"/>
        <v>4371</v>
      </c>
      <c r="BN36" s="54">
        <f t="shared" si="19"/>
        <v>4443</v>
      </c>
      <c r="BO36" s="54">
        <f t="shared" si="19"/>
        <v>4545</v>
      </c>
      <c r="BP36" s="54">
        <f>+BP37+BP38</f>
        <v>4640</v>
      </c>
      <c r="BQ36" s="54">
        <f>+BQ37+BQ38</f>
        <v>4765</v>
      </c>
      <c r="BR36" s="54">
        <f t="shared" si="19"/>
        <v>4880</v>
      </c>
      <c r="BS36" s="54">
        <f t="shared" si="19"/>
        <v>4957</v>
      </c>
      <c r="BT36" s="54">
        <f t="shared" si="19"/>
        <v>5050</v>
      </c>
      <c r="BU36" s="54">
        <f t="shared" si="19"/>
        <v>5165</v>
      </c>
      <c r="BV36" s="54">
        <f t="shared" si="19"/>
        <v>5263</v>
      </c>
      <c r="BW36" s="54">
        <f t="shared" si="19"/>
        <v>5367</v>
      </c>
      <c r="BX36" s="54">
        <f t="shared" si="19"/>
        <v>5461</v>
      </c>
      <c r="BY36" s="54">
        <f t="shared" si="19"/>
        <v>5586</v>
      </c>
      <c r="BZ36" s="54">
        <f aca="true" t="shared" si="20" ref="BZ36:CE36">+BZ37+BZ38</f>
        <v>5682</v>
      </c>
      <c r="CA36" s="54">
        <f t="shared" si="20"/>
        <v>5820</v>
      </c>
      <c r="CB36" s="54">
        <f t="shared" si="20"/>
        <v>5939</v>
      </c>
      <c r="CC36" s="54">
        <f t="shared" si="20"/>
        <v>6020</v>
      </c>
      <c r="CD36" s="54">
        <f t="shared" si="20"/>
        <v>6176</v>
      </c>
      <c r="CE36" s="54">
        <f t="shared" si="20"/>
        <v>6231</v>
      </c>
      <c r="CF36" s="54">
        <f>+CF37+CF38</f>
        <v>6312</v>
      </c>
      <c r="CG36" s="54">
        <f>+CG37+CG38</f>
        <v>6413</v>
      </c>
    </row>
    <row r="37" spans="2:85" ht="16.5" customHeight="1">
      <c r="B37" s="22" t="s">
        <v>28</v>
      </c>
      <c r="C37" s="55">
        <v>415</v>
      </c>
      <c r="D37" s="55">
        <v>415</v>
      </c>
      <c r="E37" s="55">
        <v>415</v>
      </c>
      <c r="F37" s="55">
        <v>415</v>
      </c>
      <c r="G37" s="55">
        <v>416</v>
      </c>
      <c r="H37" s="55">
        <v>433</v>
      </c>
      <c r="I37" s="55">
        <v>421</v>
      </c>
      <c r="J37" s="55">
        <v>421</v>
      </c>
      <c r="K37" s="55">
        <v>421</v>
      </c>
      <c r="L37" s="55">
        <v>421</v>
      </c>
      <c r="M37" s="56">
        <v>421</v>
      </c>
      <c r="N37" s="56">
        <v>421</v>
      </c>
      <c r="O37" s="56">
        <v>577</v>
      </c>
      <c r="P37" s="56">
        <v>577</v>
      </c>
      <c r="Q37" s="56">
        <v>593</v>
      </c>
      <c r="R37" s="56">
        <v>593</v>
      </c>
      <c r="S37" s="56">
        <v>593</v>
      </c>
      <c r="T37" s="56">
        <v>593</v>
      </c>
      <c r="U37" s="56">
        <v>593</v>
      </c>
      <c r="V37" s="56">
        <v>593</v>
      </c>
      <c r="W37" s="56">
        <v>656</v>
      </c>
      <c r="X37" s="56">
        <v>668</v>
      </c>
      <c r="Y37" s="56">
        <v>678</v>
      </c>
      <c r="Z37" s="56">
        <v>683</v>
      </c>
      <c r="AA37" s="56">
        <v>689</v>
      </c>
      <c r="AB37" s="56">
        <v>688</v>
      </c>
      <c r="AC37" s="56">
        <v>694</v>
      </c>
      <c r="AD37" s="56">
        <v>703</v>
      </c>
      <c r="AE37" s="56">
        <v>786</v>
      </c>
      <c r="AF37" s="56">
        <v>810</v>
      </c>
      <c r="AG37" s="56">
        <v>690</v>
      </c>
      <c r="AH37" s="56">
        <v>698</v>
      </c>
      <c r="AI37" s="56">
        <v>712</v>
      </c>
      <c r="AJ37" s="56">
        <v>719</v>
      </c>
      <c r="AK37" s="56">
        <v>743</v>
      </c>
      <c r="AL37" s="56">
        <v>905</v>
      </c>
      <c r="AM37" s="56">
        <v>917</v>
      </c>
      <c r="AN37" s="56">
        <v>917</v>
      </c>
      <c r="AO37" s="56">
        <v>942</v>
      </c>
      <c r="AP37" s="56">
        <v>942</v>
      </c>
      <c r="AQ37" s="56">
        <v>960</v>
      </c>
      <c r="AR37" s="56">
        <v>974</v>
      </c>
      <c r="AS37" s="56">
        <v>973</v>
      </c>
      <c r="AT37" s="56">
        <v>992</v>
      </c>
      <c r="AU37" s="56">
        <v>996</v>
      </c>
      <c r="AV37" s="56">
        <v>1003</v>
      </c>
      <c r="AW37" s="56">
        <v>1208</v>
      </c>
      <c r="AX37" s="56">
        <v>1216</v>
      </c>
      <c r="AY37" s="56">
        <v>1229</v>
      </c>
      <c r="AZ37" s="56">
        <v>1026</v>
      </c>
      <c r="BA37" s="56">
        <v>1038</v>
      </c>
      <c r="BB37" s="56">
        <v>3130</v>
      </c>
      <c r="BC37" s="56">
        <v>3216</v>
      </c>
      <c r="BD37" s="56">
        <v>3288</v>
      </c>
      <c r="BE37" s="56">
        <v>3416</v>
      </c>
      <c r="BF37" s="56">
        <v>3528</v>
      </c>
      <c r="BG37" s="56">
        <v>3596</v>
      </c>
      <c r="BH37" s="56">
        <v>3735</v>
      </c>
      <c r="BI37" s="56">
        <v>3837</v>
      </c>
      <c r="BJ37" s="56">
        <v>3945</v>
      </c>
      <c r="BK37" s="56">
        <v>4039</v>
      </c>
      <c r="BL37" s="56">
        <v>4150</v>
      </c>
      <c r="BM37" s="56">
        <v>4241</v>
      </c>
      <c r="BN37" s="56">
        <v>4313</v>
      </c>
      <c r="BO37" s="56">
        <v>4414</v>
      </c>
      <c r="BP37" s="56">
        <v>4509</v>
      </c>
      <c r="BQ37" s="56">
        <v>4633</v>
      </c>
      <c r="BR37" s="56">
        <v>4748</v>
      </c>
      <c r="BS37" s="56">
        <v>4825</v>
      </c>
      <c r="BT37" s="56">
        <v>4918</v>
      </c>
      <c r="BU37" s="56">
        <v>5033</v>
      </c>
      <c r="BV37" s="56">
        <v>5131</v>
      </c>
      <c r="BW37" s="56">
        <v>5235</v>
      </c>
      <c r="BX37" s="56">
        <v>5329</v>
      </c>
      <c r="BY37" s="56">
        <v>5454</v>
      </c>
      <c r="BZ37" s="56">
        <v>5547</v>
      </c>
      <c r="CA37" s="56">
        <v>5685</v>
      </c>
      <c r="CB37" s="56">
        <v>5804</v>
      </c>
      <c r="CC37" s="56">
        <v>5885</v>
      </c>
      <c r="CD37" s="56">
        <v>6041</v>
      </c>
      <c r="CE37" s="56">
        <v>6095</v>
      </c>
      <c r="CF37" s="56">
        <v>6176</v>
      </c>
      <c r="CG37" s="56">
        <v>6276</v>
      </c>
    </row>
    <row r="38" spans="2:85" ht="16.5" customHeight="1" thickBot="1">
      <c r="B38" s="27" t="s">
        <v>29</v>
      </c>
      <c r="C38" s="50">
        <v>92</v>
      </c>
      <c r="D38" s="50">
        <v>92</v>
      </c>
      <c r="E38" s="50">
        <v>94</v>
      </c>
      <c r="F38" s="50">
        <v>95</v>
      </c>
      <c r="G38" s="50">
        <v>95</v>
      </c>
      <c r="H38" s="50">
        <v>95</v>
      </c>
      <c r="I38" s="50">
        <v>96</v>
      </c>
      <c r="J38" s="50">
        <v>97</v>
      </c>
      <c r="K38" s="50">
        <v>100</v>
      </c>
      <c r="L38" s="50">
        <v>100</v>
      </c>
      <c r="M38" s="51">
        <v>100</v>
      </c>
      <c r="N38" s="51">
        <v>100</v>
      </c>
      <c r="O38" s="51">
        <v>100</v>
      </c>
      <c r="P38" s="51">
        <v>100</v>
      </c>
      <c r="Q38" s="51">
        <v>101</v>
      </c>
      <c r="R38" s="51">
        <v>102</v>
      </c>
      <c r="S38" s="51">
        <v>102</v>
      </c>
      <c r="T38" s="51">
        <v>102</v>
      </c>
      <c r="U38" s="51">
        <v>102</v>
      </c>
      <c r="V38" s="51">
        <v>104</v>
      </c>
      <c r="W38" s="51">
        <v>104</v>
      </c>
      <c r="X38" s="51">
        <v>105</v>
      </c>
      <c r="Y38" s="51">
        <v>105</v>
      </c>
      <c r="Z38" s="51">
        <v>105</v>
      </c>
      <c r="AA38" s="51">
        <v>105</v>
      </c>
      <c r="AB38" s="51">
        <v>107</v>
      </c>
      <c r="AC38" s="51">
        <v>107</v>
      </c>
      <c r="AD38" s="51">
        <v>107</v>
      </c>
      <c r="AE38" s="51">
        <v>113</v>
      </c>
      <c r="AF38" s="51">
        <v>113</v>
      </c>
      <c r="AG38" s="51">
        <v>115</v>
      </c>
      <c r="AH38" s="51">
        <v>116</v>
      </c>
      <c r="AI38" s="51">
        <v>117</v>
      </c>
      <c r="AJ38" s="51">
        <v>117</v>
      </c>
      <c r="AK38" s="51">
        <v>118</v>
      </c>
      <c r="AL38" s="51">
        <v>118</v>
      </c>
      <c r="AM38" s="51">
        <v>118</v>
      </c>
      <c r="AN38" s="51">
        <v>118</v>
      </c>
      <c r="AO38" s="51">
        <v>119</v>
      </c>
      <c r="AP38" s="51">
        <v>119</v>
      </c>
      <c r="AQ38" s="51">
        <v>119</v>
      </c>
      <c r="AR38" s="51">
        <v>119</v>
      </c>
      <c r="AS38" s="51">
        <v>122</v>
      </c>
      <c r="AT38" s="51">
        <v>125</v>
      </c>
      <c r="AU38" s="51">
        <v>125</v>
      </c>
      <c r="AV38" s="51">
        <v>125</v>
      </c>
      <c r="AW38" s="51">
        <v>125</v>
      </c>
      <c r="AX38" s="51">
        <v>125</v>
      </c>
      <c r="AY38" s="51">
        <v>125</v>
      </c>
      <c r="AZ38" s="51">
        <v>125</v>
      </c>
      <c r="BA38" s="51">
        <v>127</v>
      </c>
      <c r="BB38" s="51">
        <v>127</v>
      </c>
      <c r="BC38" s="51">
        <v>128</v>
      </c>
      <c r="BD38" s="51">
        <v>129</v>
      </c>
      <c r="BE38" s="51">
        <v>129</v>
      </c>
      <c r="BF38" s="51">
        <v>129</v>
      </c>
      <c r="BG38" s="51">
        <v>129</v>
      </c>
      <c r="BH38" s="51">
        <v>129</v>
      </c>
      <c r="BI38" s="51">
        <v>130</v>
      </c>
      <c r="BJ38" s="51">
        <v>130</v>
      </c>
      <c r="BK38" s="51">
        <v>130</v>
      </c>
      <c r="BL38" s="51">
        <v>130</v>
      </c>
      <c r="BM38" s="51">
        <v>130</v>
      </c>
      <c r="BN38" s="51">
        <v>130</v>
      </c>
      <c r="BO38" s="51">
        <v>131</v>
      </c>
      <c r="BP38" s="51">
        <v>131</v>
      </c>
      <c r="BQ38" s="51">
        <v>132</v>
      </c>
      <c r="BR38" s="51">
        <v>132</v>
      </c>
      <c r="BS38" s="51">
        <v>132</v>
      </c>
      <c r="BT38" s="51">
        <v>132</v>
      </c>
      <c r="BU38" s="51">
        <v>132</v>
      </c>
      <c r="BV38" s="51">
        <v>132</v>
      </c>
      <c r="BW38" s="51">
        <v>132</v>
      </c>
      <c r="BX38" s="51">
        <v>132</v>
      </c>
      <c r="BY38" s="51">
        <v>132</v>
      </c>
      <c r="BZ38" s="51">
        <v>135</v>
      </c>
      <c r="CA38" s="51">
        <v>135</v>
      </c>
      <c r="CB38" s="51">
        <v>135</v>
      </c>
      <c r="CC38" s="51">
        <v>135</v>
      </c>
      <c r="CD38" s="51">
        <v>135</v>
      </c>
      <c r="CE38" s="51">
        <v>136</v>
      </c>
      <c r="CF38" s="51">
        <v>136</v>
      </c>
      <c r="CG38" s="51">
        <v>137</v>
      </c>
    </row>
    <row r="39" spans="2:85" ht="16.5" customHeight="1" thickBot="1">
      <c r="B39" s="52" t="s">
        <v>30</v>
      </c>
      <c r="C39" s="53">
        <v>210</v>
      </c>
      <c r="D39" s="53">
        <v>210</v>
      </c>
      <c r="E39" s="53">
        <v>213</v>
      </c>
      <c r="F39" s="53">
        <v>214</v>
      </c>
      <c r="G39" s="53">
        <v>215</v>
      </c>
      <c r="H39" s="53">
        <v>216</v>
      </c>
      <c r="I39" s="53">
        <v>217</v>
      </c>
      <c r="J39" s="53">
        <v>219</v>
      </c>
      <c r="K39" s="53">
        <v>220</v>
      </c>
      <c r="L39" s="53">
        <v>221</v>
      </c>
      <c r="M39" s="54">
        <v>222</v>
      </c>
      <c r="N39" s="54">
        <v>224</v>
      </c>
      <c r="O39" s="54">
        <v>225</v>
      </c>
      <c r="P39" s="54">
        <v>225</v>
      </c>
      <c r="Q39" s="54">
        <v>226</v>
      </c>
      <c r="R39" s="54">
        <v>227</v>
      </c>
      <c r="S39" s="54">
        <v>229</v>
      </c>
      <c r="T39" s="54">
        <v>231</v>
      </c>
      <c r="U39" s="54">
        <v>238</v>
      </c>
      <c r="V39" s="54">
        <v>242</v>
      </c>
      <c r="W39" s="54">
        <v>243</v>
      </c>
      <c r="X39" s="54">
        <v>243</v>
      </c>
      <c r="Y39" s="54">
        <v>243</v>
      </c>
      <c r="Z39" s="54">
        <v>244</v>
      </c>
      <c r="AA39" s="54">
        <v>246</v>
      </c>
      <c r="AB39" s="54">
        <v>248</v>
      </c>
      <c r="AC39" s="54">
        <v>249</v>
      </c>
      <c r="AD39" s="54">
        <v>249</v>
      </c>
      <c r="AE39" s="54">
        <v>256</v>
      </c>
      <c r="AF39" s="54">
        <v>256</v>
      </c>
      <c r="AG39" s="54">
        <v>257</v>
      </c>
      <c r="AH39" s="54">
        <v>257</v>
      </c>
      <c r="AI39" s="54">
        <v>259</v>
      </c>
      <c r="AJ39" s="54">
        <v>260</v>
      </c>
      <c r="AK39" s="54">
        <v>261</v>
      </c>
      <c r="AL39" s="54">
        <v>262</v>
      </c>
      <c r="AM39" s="54">
        <v>265</v>
      </c>
      <c r="AN39" s="54">
        <v>266</v>
      </c>
      <c r="AO39" s="54">
        <v>268</v>
      </c>
      <c r="AP39" s="54">
        <v>268</v>
      </c>
      <c r="AQ39" s="54">
        <v>269</v>
      </c>
      <c r="AR39" s="54">
        <v>269</v>
      </c>
      <c r="AS39" s="54">
        <v>272</v>
      </c>
      <c r="AT39" s="54">
        <v>277</v>
      </c>
      <c r="AU39" s="54">
        <v>277</v>
      </c>
      <c r="AV39" s="54">
        <v>278</v>
      </c>
      <c r="AW39" s="54">
        <v>280</v>
      </c>
      <c r="AX39" s="54">
        <v>282</v>
      </c>
      <c r="AY39" s="54">
        <v>282</v>
      </c>
      <c r="AZ39" s="54">
        <v>284</v>
      </c>
      <c r="BA39" s="54">
        <v>285</v>
      </c>
      <c r="BB39" s="54">
        <v>287</v>
      </c>
      <c r="BC39" s="54">
        <v>287</v>
      </c>
      <c r="BD39" s="54">
        <v>287</v>
      </c>
      <c r="BE39" s="54">
        <v>288</v>
      </c>
      <c r="BF39" s="54">
        <v>290</v>
      </c>
      <c r="BG39" s="54">
        <v>291</v>
      </c>
      <c r="BH39" s="54">
        <v>292</v>
      </c>
      <c r="BI39" s="54">
        <v>292</v>
      </c>
      <c r="BJ39" s="54">
        <v>294</v>
      </c>
      <c r="BK39" s="54">
        <v>296</v>
      </c>
      <c r="BL39" s="54">
        <v>296</v>
      </c>
      <c r="BM39" s="54">
        <v>297</v>
      </c>
      <c r="BN39" s="54">
        <v>299</v>
      </c>
      <c r="BO39" s="54">
        <v>301</v>
      </c>
      <c r="BP39" s="54">
        <v>301</v>
      </c>
      <c r="BQ39" s="54">
        <v>303</v>
      </c>
      <c r="BR39" s="54">
        <v>306</v>
      </c>
      <c r="BS39" s="54">
        <v>306</v>
      </c>
      <c r="BT39" s="54">
        <v>307</v>
      </c>
      <c r="BU39" s="54">
        <v>310</v>
      </c>
      <c r="BV39" s="54">
        <v>312</v>
      </c>
      <c r="BW39" s="54">
        <v>314</v>
      </c>
      <c r="BX39" s="54">
        <v>316</v>
      </c>
      <c r="BY39" s="54">
        <v>316</v>
      </c>
      <c r="BZ39" s="54">
        <v>317</v>
      </c>
      <c r="CA39" s="54">
        <v>318</v>
      </c>
      <c r="CB39" s="54">
        <v>318</v>
      </c>
      <c r="CC39" s="54">
        <v>324</v>
      </c>
      <c r="CD39" s="54">
        <v>324</v>
      </c>
      <c r="CE39" s="54">
        <v>327</v>
      </c>
      <c r="CF39" s="54">
        <v>329</v>
      </c>
      <c r="CG39" s="54">
        <v>330</v>
      </c>
    </row>
    <row r="40" spans="2:85" ht="16.5" customHeight="1" thickBot="1">
      <c r="B40" s="52" t="s">
        <v>31</v>
      </c>
      <c r="C40" s="53">
        <v>37</v>
      </c>
      <c r="D40" s="53">
        <v>38</v>
      </c>
      <c r="E40" s="53">
        <v>43</v>
      </c>
      <c r="F40" s="53">
        <v>43</v>
      </c>
      <c r="G40" s="53">
        <v>45</v>
      </c>
      <c r="H40" s="53">
        <v>46</v>
      </c>
      <c r="I40" s="53">
        <v>47</v>
      </c>
      <c r="J40" s="53">
        <v>48</v>
      </c>
      <c r="K40" s="53">
        <v>48</v>
      </c>
      <c r="L40" s="53">
        <v>48</v>
      </c>
      <c r="M40" s="54">
        <v>48</v>
      </c>
      <c r="N40" s="54">
        <v>50</v>
      </c>
      <c r="O40" s="54">
        <v>50</v>
      </c>
      <c r="P40" s="54">
        <v>50</v>
      </c>
      <c r="Q40" s="54">
        <v>51</v>
      </c>
      <c r="R40" s="54">
        <v>51</v>
      </c>
      <c r="S40" s="54">
        <v>51</v>
      </c>
      <c r="T40" s="54">
        <v>51</v>
      </c>
      <c r="U40" s="54">
        <v>51</v>
      </c>
      <c r="V40" s="54">
        <v>51</v>
      </c>
      <c r="W40" s="54">
        <v>51</v>
      </c>
      <c r="X40" s="54">
        <v>51</v>
      </c>
      <c r="Y40" s="54">
        <v>51</v>
      </c>
      <c r="Z40" s="54">
        <v>51</v>
      </c>
      <c r="AA40" s="54">
        <v>51</v>
      </c>
      <c r="AB40" s="54">
        <v>52</v>
      </c>
      <c r="AC40" s="54">
        <v>53</v>
      </c>
      <c r="AD40" s="54">
        <v>53</v>
      </c>
      <c r="AE40" s="54">
        <v>34</v>
      </c>
      <c r="AF40" s="54">
        <v>34</v>
      </c>
      <c r="AG40" s="54">
        <v>35</v>
      </c>
      <c r="AH40" s="54">
        <v>36</v>
      </c>
      <c r="AI40" s="54">
        <v>36</v>
      </c>
      <c r="AJ40" s="54">
        <v>37</v>
      </c>
      <c r="AK40" s="54">
        <v>38</v>
      </c>
      <c r="AL40" s="54">
        <v>40</v>
      </c>
      <c r="AM40" s="54">
        <v>40</v>
      </c>
      <c r="AN40" s="54">
        <v>40</v>
      </c>
      <c r="AO40" s="54">
        <v>41</v>
      </c>
      <c r="AP40" s="54">
        <v>42</v>
      </c>
      <c r="AQ40" s="54">
        <v>42</v>
      </c>
      <c r="AR40" s="54">
        <v>42</v>
      </c>
      <c r="AS40" s="54">
        <v>42</v>
      </c>
      <c r="AT40" s="54">
        <v>42</v>
      </c>
      <c r="AU40" s="54">
        <v>42</v>
      </c>
      <c r="AV40" s="54">
        <v>42</v>
      </c>
      <c r="AW40" s="54">
        <v>42</v>
      </c>
      <c r="AX40" s="54">
        <v>43</v>
      </c>
      <c r="AY40" s="54">
        <v>45</v>
      </c>
      <c r="AZ40" s="54">
        <v>45</v>
      </c>
      <c r="BA40" s="54">
        <v>45</v>
      </c>
      <c r="BB40" s="54">
        <v>45</v>
      </c>
      <c r="BC40" s="54">
        <v>45</v>
      </c>
      <c r="BD40" s="54">
        <v>45</v>
      </c>
      <c r="BE40" s="54">
        <v>45</v>
      </c>
      <c r="BF40" s="54">
        <v>45</v>
      </c>
      <c r="BG40" s="54">
        <v>45</v>
      </c>
      <c r="BH40" s="54">
        <v>45</v>
      </c>
      <c r="BI40" s="54">
        <v>45</v>
      </c>
      <c r="BJ40" s="54">
        <v>45</v>
      </c>
      <c r="BK40" s="54">
        <v>45</v>
      </c>
      <c r="BL40" s="54">
        <v>45</v>
      </c>
      <c r="BM40" s="54">
        <v>45</v>
      </c>
      <c r="BN40" s="54">
        <v>45</v>
      </c>
      <c r="BO40" s="54">
        <v>45</v>
      </c>
      <c r="BP40" s="54">
        <v>45</v>
      </c>
      <c r="BQ40" s="54">
        <v>45</v>
      </c>
      <c r="BR40" s="54">
        <v>45</v>
      </c>
      <c r="BS40" s="54">
        <v>45</v>
      </c>
      <c r="BT40" s="54">
        <v>45</v>
      </c>
      <c r="BU40" s="54">
        <v>45</v>
      </c>
      <c r="BV40" s="54">
        <v>45</v>
      </c>
      <c r="BW40" s="54">
        <v>45</v>
      </c>
      <c r="BX40" s="54">
        <v>45</v>
      </c>
      <c r="BY40" s="54">
        <v>45</v>
      </c>
      <c r="BZ40" s="54">
        <v>44</v>
      </c>
      <c r="CA40" s="54">
        <v>44</v>
      </c>
      <c r="CB40" s="54">
        <v>45</v>
      </c>
      <c r="CC40" s="54">
        <v>45</v>
      </c>
      <c r="CD40" s="54">
        <v>45</v>
      </c>
      <c r="CE40" s="54">
        <v>46</v>
      </c>
      <c r="CF40" s="54">
        <v>46</v>
      </c>
      <c r="CG40" s="54">
        <v>46</v>
      </c>
    </row>
    <row r="41" spans="2:85" ht="16.5" customHeight="1" thickBot="1">
      <c r="B41" s="57" t="s">
        <v>32</v>
      </c>
      <c r="C41" s="58">
        <v>118</v>
      </c>
      <c r="D41" s="58">
        <v>120</v>
      </c>
      <c r="E41" s="58">
        <v>122</v>
      </c>
      <c r="F41" s="58">
        <v>123</v>
      </c>
      <c r="G41" s="58">
        <v>129</v>
      </c>
      <c r="H41" s="58">
        <v>132</v>
      </c>
      <c r="I41" s="58">
        <v>136</v>
      </c>
      <c r="J41" s="58">
        <v>141</v>
      </c>
      <c r="K41" s="58">
        <v>143</v>
      </c>
      <c r="L41" s="58">
        <v>146</v>
      </c>
      <c r="M41" s="59">
        <v>147</v>
      </c>
      <c r="N41" s="59">
        <v>149</v>
      </c>
      <c r="O41" s="59">
        <v>153</v>
      </c>
      <c r="P41" s="59">
        <v>156</v>
      </c>
      <c r="Q41" s="59">
        <v>156</v>
      </c>
      <c r="R41" s="59">
        <v>160</v>
      </c>
      <c r="S41" s="59">
        <v>163</v>
      </c>
      <c r="T41" s="59">
        <v>165</v>
      </c>
      <c r="U41" s="59">
        <v>169</v>
      </c>
      <c r="V41" s="59">
        <v>171</v>
      </c>
      <c r="W41" s="59">
        <v>171</v>
      </c>
      <c r="X41" s="59">
        <v>172</v>
      </c>
      <c r="Y41" s="59">
        <v>177</v>
      </c>
      <c r="Z41" s="59">
        <v>177</v>
      </c>
      <c r="AA41" s="59">
        <v>183</v>
      </c>
      <c r="AB41" s="59">
        <v>183</v>
      </c>
      <c r="AC41" s="59">
        <v>184</v>
      </c>
      <c r="AD41" s="59">
        <v>184</v>
      </c>
      <c r="AE41" s="59">
        <v>184</v>
      </c>
      <c r="AF41" s="59">
        <v>187</v>
      </c>
      <c r="AG41" s="59">
        <v>192</v>
      </c>
      <c r="AH41" s="59">
        <v>195</v>
      </c>
      <c r="AI41" s="59">
        <v>195</v>
      </c>
      <c r="AJ41" s="59">
        <v>195</v>
      </c>
      <c r="AK41" s="59">
        <v>196</v>
      </c>
      <c r="AL41" s="59">
        <v>197</v>
      </c>
      <c r="AM41" s="59">
        <v>198</v>
      </c>
      <c r="AN41" s="59">
        <v>199</v>
      </c>
      <c r="AO41" s="59">
        <v>201</v>
      </c>
      <c r="AP41" s="59">
        <v>203</v>
      </c>
      <c r="AQ41" s="59">
        <v>205</v>
      </c>
      <c r="AR41" s="59">
        <v>208</v>
      </c>
      <c r="AS41" s="59">
        <v>209</v>
      </c>
      <c r="AT41" s="59">
        <v>209</v>
      </c>
      <c r="AU41" s="59">
        <v>209</v>
      </c>
      <c r="AV41" s="59">
        <v>212</v>
      </c>
      <c r="AW41" s="59">
        <v>212</v>
      </c>
      <c r="AX41" s="59">
        <v>213</v>
      </c>
      <c r="AY41" s="59">
        <v>213</v>
      </c>
      <c r="AZ41" s="59">
        <v>214</v>
      </c>
      <c r="BA41" s="59">
        <v>212</v>
      </c>
      <c r="BB41" s="59">
        <v>215</v>
      </c>
      <c r="BC41" s="59">
        <v>215</v>
      </c>
      <c r="BD41" s="59">
        <v>216</v>
      </c>
      <c r="BE41" s="59">
        <v>217</v>
      </c>
      <c r="BF41" s="59">
        <v>220</v>
      </c>
      <c r="BG41" s="59">
        <v>222</v>
      </c>
      <c r="BH41" s="59">
        <v>224</v>
      </c>
      <c r="BI41" s="59">
        <v>225</v>
      </c>
      <c r="BJ41" s="59">
        <v>225</v>
      </c>
      <c r="BK41" s="59">
        <v>227</v>
      </c>
      <c r="BL41" s="59">
        <v>228</v>
      </c>
      <c r="BM41" s="59">
        <v>229</v>
      </c>
      <c r="BN41" s="59">
        <v>230</v>
      </c>
      <c r="BO41" s="59">
        <v>230</v>
      </c>
      <c r="BP41" s="59">
        <v>231</v>
      </c>
      <c r="BQ41" s="59">
        <v>232</v>
      </c>
      <c r="BR41" s="59">
        <v>232</v>
      </c>
      <c r="BS41" s="59">
        <v>233</v>
      </c>
      <c r="BT41" s="59">
        <v>234</v>
      </c>
      <c r="BU41" s="59">
        <v>235</v>
      </c>
      <c r="BV41" s="59">
        <v>236</v>
      </c>
      <c r="BW41" s="59">
        <v>236</v>
      </c>
      <c r="BX41" s="59">
        <v>236</v>
      </c>
      <c r="BY41" s="59">
        <v>238</v>
      </c>
      <c r="BZ41" s="59">
        <v>239</v>
      </c>
      <c r="CA41" s="59">
        <v>239</v>
      </c>
      <c r="CB41" s="59">
        <v>240</v>
      </c>
      <c r="CC41" s="59">
        <v>240</v>
      </c>
      <c r="CD41" s="59">
        <v>240</v>
      </c>
      <c r="CE41" s="59">
        <v>240</v>
      </c>
      <c r="CF41" s="59">
        <v>242</v>
      </c>
      <c r="CG41" s="59">
        <v>244</v>
      </c>
    </row>
    <row r="42" spans="2:85" ht="16.5" customHeight="1" thickBot="1">
      <c r="B42" s="52" t="s">
        <v>33</v>
      </c>
      <c r="C42" s="53">
        <f aca="true" t="shared" si="21" ref="C42:T42">+C43+C44+C45</f>
        <v>10</v>
      </c>
      <c r="D42" s="53">
        <f t="shared" si="21"/>
        <v>10</v>
      </c>
      <c r="E42" s="53">
        <f t="shared" si="21"/>
        <v>10</v>
      </c>
      <c r="F42" s="53">
        <f t="shared" si="21"/>
        <v>10</v>
      </c>
      <c r="G42" s="53">
        <f t="shared" si="21"/>
        <v>10</v>
      </c>
      <c r="H42" s="53">
        <f t="shared" si="21"/>
        <v>10</v>
      </c>
      <c r="I42" s="53">
        <f t="shared" si="21"/>
        <v>10</v>
      </c>
      <c r="J42" s="53">
        <f t="shared" si="21"/>
        <v>10</v>
      </c>
      <c r="K42" s="53">
        <f t="shared" si="21"/>
        <v>10</v>
      </c>
      <c r="L42" s="53">
        <f t="shared" si="21"/>
        <v>10</v>
      </c>
      <c r="M42" s="54">
        <f t="shared" si="21"/>
        <v>10</v>
      </c>
      <c r="N42" s="54">
        <f t="shared" si="21"/>
        <v>12</v>
      </c>
      <c r="O42" s="54">
        <f t="shared" si="21"/>
        <v>12</v>
      </c>
      <c r="P42" s="54">
        <f t="shared" si="21"/>
        <v>12</v>
      </c>
      <c r="Q42" s="54">
        <f t="shared" si="21"/>
        <v>12</v>
      </c>
      <c r="R42" s="54">
        <f t="shared" si="21"/>
        <v>12</v>
      </c>
      <c r="S42" s="54">
        <f t="shared" si="21"/>
        <v>12</v>
      </c>
      <c r="T42" s="54">
        <f t="shared" si="21"/>
        <v>12</v>
      </c>
      <c r="U42" s="54">
        <v>12</v>
      </c>
      <c r="V42" s="54">
        <v>12</v>
      </c>
      <c r="W42" s="54">
        <v>12</v>
      </c>
      <c r="X42" s="54">
        <f aca="true" t="shared" si="22" ref="X42:AI42">SUM(X43:X45)</f>
        <v>12</v>
      </c>
      <c r="Y42" s="54">
        <f t="shared" si="22"/>
        <v>12</v>
      </c>
      <c r="Z42" s="54">
        <f t="shared" si="22"/>
        <v>12</v>
      </c>
      <c r="AA42" s="54">
        <f t="shared" si="22"/>
        <v>12</v>
      </c>
      <c r="AB42" s="54">
        <f t="shared" si="22"/>
        <v>12</v>
      </c>
      <c r="AC42" s="54">
        <f t="shared" si="22"/>
        <v>12</v>
      </c>
      <c r="AD42" s="54">
        <f t="shared" si="22"/>
        <v>12</v>
      </c>
      <c r="AE42" s="54">
        <f t="shared" si="22"/>
        <v>19</v>
      </c>
      <c r="AF42" s="54">
        <f t="shared" si="22"/>
        <v>19</v>
      </c>
      <c r="AG42" s="54">
        <f t="shared" si="22"/>
        <v>19</v>
      </c>
      <c r="AH42" s="54">
        <f t="shared" si="22"/>
        <v>19</v>
      </c>
      <c r="AI42" s="54">
        <f t="shared" si="22"/>
        <v>19</v>
      </c>
      <c r="AJ42" s="54">
        <v>20</v>
      </c>
      <c r="AK42" s="54">
        <f aca="true" t="shared" si="23" ref="AK42:BY42">SUM(AK43:AK45)</f>
        <v>20</v>
      </c>
      <c r="AL42" s="54">
        <f t="shared" si="23"/>
        <v>20</v>
      </c>
      <c r="AM42" s="54">
        <f t="shared" si="23"/>
        <v>20</v>
      </c>
      <c r="AN42" s="54">
        <f t="shared" si="23"/>
        <v>20</v>
      </c>
      <c r="AO42" s="54">
        <f t="shared" si="23"/>
        <v>20</v>
      </c>
      <c r="AP42" s="54">
        <f t="shared" si="23"/>
        <v>20</v>
      </c>
      <c r="AQ42" s="54">
        <f t="shared" si="23"/>
        <v>21</v>
      </c>
      <c r="AR42" s="54">
        <f t="shared" si="23"/>
        <v>22</v>
      </c>
      <c r="AS42" s="54">
        <f t="shared" si="23"/>
        <v>22</v>
      </c>
      <c r="AT42" s="54">
        <f t="shared" si="23"/>
        <v>22</v>
      </c>
      <c r="AU42" s="54">
        <f t="shared" si="23"/>
        <v>22</v>
      </c>
      <c r="AV42" s="54">
        <f t="shared" si="23"/>
        <v>22</v>
      </c>
      <c r="AW42" s="54">
        <f t="shared" si="23"/>
        <v>22</v>
      </c>
      <c r="AX42" s="54">
        <f t="shared" si="23"/>
        <v>22</v>
      </c>
      <c r="AY42" s="54">
        <f t="shared" si="23"/>
        <v>22</v>
      </c>
      <c r="AZ42" s="54">
        <f t="shared" si="23"/>
        <v>22</v>
      </c>
      <c r="BA42" s="54">
        <f t="shared" si="23"/>
        <v>26</v>
      </c>
      <c r="BB42" s="54">
        <f t="shared" si="23"/>
        <v>26</v>
      </c>
      <c r="BC42" s="54">
        <f t="shared" si="23"/>
        <v>27</v>
      </c>
      <c r="BD42" s="54">
        <f t="shared" si="23"/>
        <v>26</v>
      </c>
      <c r="BE42" s="54">
        <f t="shared" si="23"/>
        <v>26</v>
      </c>
      <c r="BF42" s="54">
        <f t="shared" si="23"/>
        <v>26</v>
      </c>
      <c r="BG42" s="54">
        <f t="shared" si="23"/>
        <v>26</v>
      </c>
      <c r="BH42" s="54">
        <f t="shared" si="23"/>
        <v>26</v>
      </c>
      <c r="BI42" s="54">
        <f t="shared" si="23"/>
        <v>26</v>
      </c>
      <c r="BJ42" s="54">
        <f t="shared" si="23"/>
        <v>26</v>
      </c>
      <c r="BK42" s="54">
        <f t="shared" si="23"/>
        <v>26</v>
      </c>
      <c r="BL42" s="54">
        <f t="shared" si="23"/>
        <v>26</v>
      </c>
      <c r="BM42" s="54">
        <f t="shared" si="23"/>
        <v>26</v>
      </c>
      <c r="BN42" s="54">
        <f t="shared" si="23"/>
        <v>26</v>
      </c>
      <c r="BO42" s="54">
        <f t="shared" si="23"/>
        <v>26</v>
      </c>
      <c r="BP42" s="54">
        <f t="shared" si="23"/>
        <v>26</v>
      </c>
      <c r="BQ42" s="54">
        <f t="shared" si="23"/>
        <v>26</v>
      </c>
      <c r="BR42" s="54">
        <f t="shared" si="23"/>
        <v>26</v>
      </c>
      <c r="BS42" s="54">
        <f t="shared" si="23"/>
        <v>26</v>
      </c>
      <c r="BT42" s="54">
        <f>SUM(BT43:BT45)</f>
        <v>26</v>
      </c>
      <c r="BU42" s="54">
        <f t="shared" si="23"/>
        <v>26</v>
      </c>
      <c r="BV42" s="54">
        <f t="shared" si="23"/>
        <v>26</v>
      </c>
      <c r="BW42" s="54">
        <f t="shared" si="23"/>
        <v>26</v>
      </c>
      <c r="BX42" s="54">
        <f t="shared" si="23"/>
        <v>26</v>
      </c>
      <c r="BY42" s="54">
        <f t="shared" si="23"/>
        <v>28</v>
      </c>
      <c r="BZ42" s="54">
        <f aca="true" t="shared" si="24" ref="BZ42:CE42">SUM(BZ43:BZ45)</f>
        <v>27</v>
      </c>
      <c r="CA42" s="54">
        <f t="shared" si="24"/>
        <v>27</v>
      </c>
      <c r="CB42" s="54">
        <f t="shared" si="24"/>
        <v>27</v>
      </c>
      <c r="CC42" s="54">
        <f t="shared" si="24"/>
        <v>27</v>
      </c>
      <c r="CD42" s="54">
        <f t="shared" si="24"/>
        <v>27</v>
      </c>
      <c r="CE42" s="54">
        <f t="shared" si="24"/>
        <v>28</v>
      </c>
      <c r="CF42" s="54">
        <f>SUM(CF43:CF45)</f>
        <v>28</v>
      </c>
      <c r="CG42" s="54">
        <f>SUM(CG43:CG45)</f>
        <v>28</v>
      </c>
    </row>
    <row r="43" spans="2:85" ht="16.5" customHeight="1">
      <c r="B43" s="32" t="s">
        <v>34</v>
      </c>
      <c r="C43" s="60">
        <v>6</v>
      </c>
      <c r="D43" s="60">
        <v>6</v>
      </c>
      <c r="E43" s="60">
        <v>6</v>
      </c>
      <c r="F43" s="60">
        <v>6</v>
      </c>
      <c r="G43" s="60">
        <v>6</v>
      </c>
      <c r="H43" s="60">
        <v>6</v>
      </c>
      <c r="I43" s="60">
        <v>6</v>
      </c>
      <c r="J43" s="60">
        <v>6</v>
      </c>
      <c r="K43" s="55">
        <v>6</v>
      </c>
      <c r="L43" s="55">
        <v>6</v>
      </c>
      <c r="M43" s="56">
        <v>6</v>
      </c>
      <c r="N43" s="56">
        <v>6</v>
      </c>
      <c r="O43" s="56">
        <v>6</v>
      </c>
      <c r="P43" s="56">
        <v>6</v>
      </c>
      <c r="Q43" s="56">
        <v>6</v>
      </c>
      <c r="R43" s="56">
        <v>6</v>
      </c>
      <c r="S43" s="56">
        <v>6</v>
      </c>
      <c r="T43" s="56">
        <v>6</v>
      </c>
      <c r="U43" s="56">
        <v>6</v>
      </c>
      <c r="V43" s="56">
        <v>6</v>
      </c>
      <c r="W43" s="56">
        <v>6</v>
      </c>
      <c r="X43" s="56">
        <v>6</v>
      </c>
      <c r="Y43" s="56">
        <v>6</v>
      </c>
      <c r="Z43" s="56">
        <v>6</v>
      </c>
      <c r="AA43" s="56">
        <v>6</v>
      </c>
      <c r="AB43" s="56">
        <v>6</v>
      </c>
      <c r="AC43" s="56">
        <v>6</v>
      </c>
      <c r="AD43" s="56">
        <v>6</v>
      </c>
      <c r="AE43" s="56">
        <v>10</v>
      </c>
      <c r="AF43" s="56">
        <v>10</v>
      </c>
      <c r="AG43" s="56">
        <v>10</v>
      </c>
      <c r="AH43" s="56">
        <v>10</v>
      </c>
      <c r="AI43" s="56">
        <v>10</v>
      </c>
      <c r="AJ43" s="56">
        <v>10</v>
      </c>
      <c r="AK43" s="56">
        <v>10</v>
      </c>
      <c r="AL43" s="56">
        <v>10</v>
      </c>
      <c r="AM43" s="56">
        <v>10</v>
      </c>
      <c r="AN43" s="56">
        <v>10</v>
      </c>
      <c r="AO43" s="56">
        <v>10</v>
      </c>
      <c r="AP43" s="56">
        <v>10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10</v>
      </c>
      <c r="BB43" s="56">
        <v>10</v>
      </c>
      <c r="BC43" s="56">
        <v>10</v>
      </c>
      <c r="BD43" s="56">
        <v>9</v>
      </c>
      <c r="BE43" s="56">
        <v>9</v>
      </c>
      <c r="BF43" s="56">
        <v>9</v>
      </c>
      <c r="BG43" s="56">
        <v>9</v>
      </c>
      <c r="BH43" s="56">
        <v>9</v>
      </c>
      <c r="BI43" s="56">
        <v>9</v>
      </c>
      <c r="BJ43" s="56">
        <v>9</v>
      </c>
      <c r="BK43" s="56">
        <v>9</v>
      </c>
      <c r="BL43" s="56">
        <v>9</v>
      </c>
      <c r="BM43" s="56">
        <v>9</v>
      </c>
      <c r="BN43" s="56">
        <v>9</v>
      </c>
      <c r="BO43" s="56">
        <v>9</v>
      </c>
      <c r="BP43" s="56">
        <v>9</v>
      </c>
      <c r="BQ43" s="56">
        <v>9</v>
      </c>
      <c r="BR43" s="56">
        <v>9</v>
      </c>
      <c r="BS43" s="56">
        <v>9</v>
      </c>
      <c r="BT43" s="56">
        <v>9</v>
      </c>
      <c r="BU43" s="56">
        <v>9</v>
      </c>
      <c r="BV43" s="56">
        <v>9</v>
      </c>
      <c r="BW43" s="56">
        <v>9</v>
      </c>
      <c r="BX43" s="56">
        <v>9</v>
      </c>
      <c r="BY43" s="56">
        <v>7</v>
      </c>
      <c r="BZ43" s="56">
        <v>7</v>
      </c>
      <c r="CA43" s="56">
        <v>7</v>
      </c>
      <c r="CB43" s="56">
        <v>7</v>
      </c>
      <c r="CC43" s="56">
        <v>7</v>
      </c>
      <c r="CD43" s="56">
        <v>7</v>
      </c>
      <c r="CE43" s="56">
        <v>7</v>
      </c>
      <c r="CF43" s="56">
        <v>7</v>
      </c>
      <c r="CG43" s="56">
        <v>7</v>
      </c>
    </row>
    <row r="44" spans="2:85" ht="16.5" customHeight="1">
      <c r="B44" s="38" t="s">
        <v>35</v>
      </c>
      <c r="C44" s="61">
        <v>3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2">
        <v>3</v>
      </c>
      <c r="L44" s="62">
        <v>3</v>
      </c>
      <c r="M44" s="63">
        <v>3</v>
      </c>
      <c r="N44" s="63">
        <v>4</v>
      </c>
      <c r="O44" s="63">
        <v>4</v>
      </c>
      <c r="P44" s="63">
        <v>4</v>
      </c>
      <c r="Q44" s="63">
        <v>4</v>
      </c>
      <c r="R44" s="63">
        <v>4</v>
      </c>
      <c r="S44" s="63">
        <v>4</v>
      </c>
      <c r="T44" s="63">
        <v>4</v>
      </c>
      <c r="U44" s="63">
        <v>4</v>
      </c>
      <c r="V44" s="63">
        <v>4</v>
      </c>
      <c r="W44" s="63">
        <v>4</v>
      </c>
      <c r="X44" s="63">
        <v>4</v>
      </c>
      <c r="Y44" s="63">
        <v>4</v>
      </c>
      <c r="Z44" s="63">
        <v>4</v>
      </c>
      <c r="AA44" s="63">
        <v>4</v>
      </c>
      <c r="AB44" s="63">
        <v>4</v>
      </c>
      <c r="AC44" s="63">
        <v>4</v>
      </c>
      <c r="AD44" s="63">
        <v>4</v>
      </c>
      <c r="AE44" s="63">
        <v>7</v>
      </c>
      <c r="AF44" s="63">
        <v>7</v>
      </c>
      <c r="AG44" s="63">
        <v>7</v>
      </c>
      <c r="AH44" s="63">
        <v>7</v>
      </c>
      <c r="AI44" s="63">
        <v>7</v>
      </c>
      <c r="AJ44" s="63">
        <v>8</v>
      </c>
      <c r="AK44" s="63">
        <v>8</v>
      </c>
      <c r="AL44" s="63">
        <v>8</v>
      </c>
      <c r="AM44" s="63">
        <v>8</v>
      </c>
      <c r="AN44" s="63">
        <v>8</v>
      </c>
      <c r="AO44" s="63">
        <v>8</v>
      </c>
      <c r="AP44" s="63">
        <v>8</v>
      </c>
      <c r="AQ44" s="63">
        <v>9</v>
      </c>
      <c r="AR44" s="63">
        <v>10</v>
      </c>
      <c r="AS44" s="63">
        <v>10</v>
      </c>
      <c r="AT44" s="63">
        <v>10</v>
      </c>
      <c r="AU44" s="63">
        <v>10</v>
      </c>
      <c r="AV44" s="63">
        <v>10</v>
      </c>
      <c r="AW44" s="63">
        <v>10</v>
      </c>
      <c r="AX44" s="63">
        <v>10</v>
      </c>
      <c r="AY44" s="63">
        <v>10</v>
      </c>
      <c r="AZ44" s="63">
        <v>10</v>
      </c>
      <c r="BA44" s="63">
        <v>14</v>
      </c>
      <c r="BB44" s="63">
        <v>14</v>
      </c>
      <c r="BC44" s="63">
        <v>15</v>
      </c>
      <c r="BD44" s="63">
        <v>14</v>
      </c>
      <c r="BE44" s="63">
        <v>14</v>
      </c>
      <c r="BF44" s="63">
        <v>14</v>
      </c>
      <c r="BG44" s="63">
        <v>14</v>
      </c>
      <c r="BH44" s="63">
        <v>14</v>
      </c>
      <c r="BI44" s="63">
        <v>14</v>
      </c>
      <c r="BJ44" s="63">
        <v>14</v>
      </c>
      <c r="BK44" s="63">
        <v>14</v>
      </c>
      <c r="BL44" s="63">
        <v>14</v>
      </c>
      <c r="BM44" s="63">
        <v>14</v>
      </c>
      <c r="BN44" s="63">
        <v>14</v>
      </c>
      <c r="BO44" s="63">
        <v>14</v>
      </c>
      <c r="BP44" s="63">
        <v>14</v>
      </c>
      <c r="BQ44" s="63">
        <v>14</v>
      </c>
      <c r="BR44" s="63">
        <v>14</v>
      </c>
      <c r="BS44" s="63">
        <v>14</v>
      </c>
      <c r="BT44" s="63">
        <v>14</v>
      </c>
      <c r="BU44" s="63">
        <v>14</v>
      </c>
      <c r="BV44" s="63">
        <v>14</v>
      </c>
      <c r="BW44" s="63">
        <v>14</v>
      </c>
      <c r="BX44" s="63">
        <v>14</v>
      </c>
      <c r="BY44" s="63">
        <v>14</v>
      </c>
      <c r="BZ44" s="63">
        <v>13</v>
      </c>
      <c r="CA44" s="63">
        <v>13</v>
      </c>
      <c r="CB44" s="63">
        <v>13</v>
      </c>
      <c r="CC44" s="63">
        <v>13</v>
      </c>
      <c r="CD44" s="63">
        <v>13</v>
      </c>
      <c r="CE44" s="63">
        <v>14</v>
      </c>
      <c r="CF44" s="63">
        <v>14</v>
      </c>
      <c r="CG44" s="63">
        <v>14</v>
      </c>
    </row>
    <row r="45" spans="2:85" ht="16.5" customHeight="1" thickBot="1">
      <c r="B45" s="27" t="s">
        <v>36</v>
      </c>
      <c r="C45" s="64">
        <v>1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50">
        <v>1</v>
      </c>
      <c r="L45" s="50">
        <v>1</v>
      </c>
      <c r="M45" s="51">
        <v>1</v>
      </c>
      <c r="N45" s="51">
        <v>2</v>
      </c>
      <c r="O45" s="51">
        <v>2</v>
      </c>
      <c r="P45" s="51">
        <v>2</v>
      </c>
      <c r="Q45" s="51">
        <v>2</v>
      </c>
      <c r="R45" s="51">
        <v>2</v>
      </c>
      <c r="S45" s="51">
        <v>2</v>
      </c>
      <c r="T45" s="51">
        <v>2</v>
      </c>
      <c r="U45" s="51">
        <v>2</v>
      </c>
      <c r="V45" s="51">
        <v>2</v>
      </c>
      <c r="W45" s="51">
        <v>2</v>
      </c>
      <c r="X45" s="51">
        <v>2</v>
      </c>
      <c r="Y45" s="51">
        <v>2</v>
      </c>
      <c r="Z45" s="51">
        <v>2</v>
      </c>
      <c r="AA45" s="51">
        <v>2</v>
      </c>
      <c r="AB45" s="51">
        <v>2</v>
      </c>
      <c r="AC45" s="51">
        <v>2</v>
      </c>
      <c r="AD45" s="51">
        <v>2</v>
      </c>
      <c r="AE45" s="51">
        <v>2</v>
      </c>
      <c r="AF45" s="51">
        <v>2</v>
      </c>
      <c r="AG45" s="51">
        <v>2</v>
      </c>
      <c r="AH45" s="51">
        <v>2</v>
      </c>
      <c r="AI45" s="51">
        <v>2</v>
      </c>
      <c r="AJ45" s="51">
        <v>2</v>
      </c>
      <c r="AK45" s="51">
        <v>2</v>
      </c>
      <c r="AL45" s="51">
        <v>2</v>
      </c>
      <c r="AM45" s="51">
        <v>2</v>
      </c>
      <c r="AN45" s="51">
        <v>2</v>
      </c>
      <c r="AO45" s="51">
        <v>2</v>
      </c>
      <c r="AP45" s="51">
        <v>2</v>
      </c>
      <c r="AQ45" s="51">
        <v>2</v>
      </c>
      <c r="AR45" s="51">
        <v>2</v>
      </c>
      <c r="AS45" s="51">
        <v>2</v>
      </c>
      <c r="AT45" s="51">
        <v>2</v>
      </c>
      <c r="AU45" s="51">
        <v>2</v>
      </c>
      <c r="AV45" s="51">
        <v>2</v>
      </c>
      <c r="AW45" s="51">
        <v>2</v>
      </c>
      <c r="AX45" s="51">
        <v>2</v>
      </c>
      <c r="AY45" s="51">
        <v>2</v>
      </c>
      <c r="AZ45" s="51">
        <v>2</v>
      </c>
      <c r="BA45" s="51">
        <v>2</v>
      </c>
      <c r="BB45" s="51">
        <v>2</v>
      </c>
      <c r="BC45" s="51">
        <v>2</v>
      </c>
      <c r="BD45" s="51">
        <v>3</v>
      </c>
      <c r="BE45" s="51">
        <v>3</v>
      </c>
      <c r="BF45" s="51">
        <v>3</v>
      </c>
      <c r="BG45" s="51">
        <v>3</v>
      </c>
      <c r="BH45" s="51">
        <v>3</v>
      </c>
      <c r="BI45" s="51">
        <v>3</v>
      </c>
      <c r="BJ45" s="51">
        <v>3</v>
      </c>
      <c r="BK45" s="51">
        <v>3</v>
      </c>
      <c r="BL45" s="51">
        <v>3</v>
      </c>
      <c r="BM45" s="51">
        <v>3</v>
      </c>
      <c r="BN45" s="51">
        <v>3</v>
      </c>
      <c r="BO45" s="51">
        <v>3</v>
      </c>
      <c r="BP45" s="51">
        <v>3</v>
      </c>
      <c r="BQ45" s="51">
        <v>3</v>
      </c>
      <c r="BR45" s="51">
        <v>3</v>
      </c>
      <c r="BS45" s="51">
        <v>3</v>
      </c>
      <c r="BT45" s="51">
        <v>3</v>
      </c>
      <c r="BU45" s="51">
        <v>3</v>
      </c>
      <c r="BV45" s="51">
        <v>3</v>
      </c>
      <c r="BW45" s="51">
        <v>3</v>
      </c>
      <c r="BX45" s="51">
        <v>3</v>
      </c>
      <c r="BY45" s="51">
        <v>7</v>
      </c>
      <c r="BZ45" s="51">
        <v>7</v>
      </c>
      <c r="CA45" s="51">
        <v>7</v>
      </c>
      <c r="CB45" s="51">
        <v>7</v>
      </c>
      <c r="CC45" s="51">
        <v>7</v>
      </c>
      <c r="CD45" s="51">
        <v>7</v>
      </c>
      <c r="CE45" s="51">
        <v>7</v>
      </c>
      <c r="CF45" s="51">
        <v>7</v>
      </c>
      <c r="CG45" s="51">
        <v>7</v>
      </c>
    </row>
    <row r="46" spans="2:85" ht="16.5" customHeight="1" thickBot="1">
      <c r="B46" s="52" t="s">
        <v>37</v>
      </c>
      <c r="C46" s="53">
        <f aca="true" t="shared" si="25" ref="C46:T46">+C47+C48+C49</f>
        <v>6</v>
      </c>
      <c r="D46" s="53">
        <f t="shared" si="25"/>
        <v>6</v>
      </c>
      <c r="E46" s="53">
        <f t="shared" si="25"/>
        <v>6</v>
      </c>
      <c r="F46" s="53">
        <f t="shared" si="25"/>
        <v>7</v>
      </c>
      <c r="G46" s="53">
        <f t="shared" si="25"/>
        <v>7</v>
      </c>
      <c r="H46" s="53">
        <f t="shared" si="25"/>
        <v>8</v>
      </c>
      <c r="I46" s="53">
        <f t="shared" si="25"/>
        <v>8</v>
      </c>
      <c r="J46" s="53">
        <f t="shared" si="25"/>
        <v>8</v>
      </c>
      <c r="K46" s="53">
        <f t="shared" si="25"/>
        <v>8</v>
      </c>
      <c r="L46" s="53">
        <f t="shared" si="25"/>
        <v>8</v>
      </c>
      <c r="M46" s="54">
        <f t="shared" si="25"/>
        <v>8</v>
      </c>
      <c r="N46" s="54">
        <f t="shared" si="25"/>
        <v>9</v>
      </c>
      <c r="O46" s="54">
        <f t="shared" si="25"/>
        <v>9</v>
      </c>
      <c r="P46" s="54">
        <f t="shared" si="25"/>
        <v>9</v>
      </c>
      <c r="Q46" s="54">
        <f t="shared" si="25"/>
        <v>9</v>
      </c>
      <c r="R46" s="54">
        <f t="shared" si="25"/>
        <v>9</v>
      </c>
      <c r="S46" s="54">
        <f t="shared" si="25"/>
        <v>9</v>
      </c>
      <c r="T46" s="54">
        <f t="shared" si="25"/>
        <v>9</v>
      </c>
      <c r="U46" s="54">
        <v>10</v>
      </c>
      <c r="V46" s="54">
        <v>10</v>
      </c>
      <c r="W46" s="54">
        <v>10</v>
      </c>
      <c r="X46" s="54">
        <f aca="true" t="shared" si="26" ref="X46:AI46">SUM(X47:X49)</f>
        <v>10</v>
      </c>
      <c r="Y46" s="54">
        <f t="shared" si="26"/>
        <v>10</v>
      </c>
      <c r="Z46" s="54">
        <f t="shared" si="26"/>
        <v>10</v>
      </c>
      <c r="AA46" s="54">
        <f t="shared" si="26"/>
        <v>10</v>
      </c>
      <c r="AB46" s="54">
        <f t="shared" si="26"/>
        <v>10</v>
      </c>
      <c r="AC46" s="54">
        <f t="shared" si="26"/>
        <v>10</v>
      </c>
      <c r="AD46" s="54">
        <f t="shared" si="26"/>
        <v>10</v>
      </c>
      <c r="AE46" s="54">
        <f t="shared" si="26"/>
        <v>9</v>
      </c>
      <c r="AF46" s="54">
        <f t="shared" si="26"/>
        <v>9</v>
      </c>
      <c r="AG46" s="54">
        <f t="shared" si="26"/>
        <v>9</v>
      </c>
      <c r="AH46" s="54">
        <f t="shared" si="26"/>
        <v>9</v>
      </c>
      <c r="AI46" s="54">
        <f t="shared" si="26"/>
        <v>9</v>
      </c>
      <c r="AJ46" s="54">
        <v>9</v>
      </c>
      <c r="AK46" s="54">
        <f aca="true" t="shared" si="27" ref="AK46:BY46">SUM(AK47:AK49)</f>
        <v>9</v>
      </c>
      <c r="AL46" s="54">
        <f t="shared" si="27"/>
        <v>9</v>
      </c>
      <c r="AM46" s="54">
        <f t="shared" si="27"/>
        <v>9</v>
      </c>
      <c r="AN46" s="54">
        <f t="shared" si="27"/>
        <v>10</v>
      </c>
      <c r="AO46" s="54">
        <f t="shared" si="27"/>
        <v>10</v>
      </c>
      <c r="AP46" s="54">
        <f t="shared" si="27"/>
        <v>10</v>
      </c>
      <c r="AQ46" s="54">
        <f t="shared" si="27"/>
        <v>10</v>
      </c>
      <c r="AR46" s="54">
        <f t="shared" si="27"/>
        <v>11</v>
      </c>
      <c r="AS46" s="54">
        <f t="shared" si="27"/>
        <v>11</v>
      </c>
      <c r="AT46" s="54">
        <f t="shared" si="27"/>
        <v>13</v>
      </c>
      <c r="AU46" s="54">
        <f t="shared" si="27"/>
        <v>13</v>
      </c>
      <c r="AV46" s="54">
        <f t="shared" si="27"/>
        <v>13</v>
      </c>
      <c r="AW46" s="54">
        <f t="shared" si="27"/>
        <v>13</v>
      </c>
      <c r="AX46" s="54">
        <f t="shared" si="27"/>
        <v>13</v>
      </c>
      <c r="AY46" s="54">
        <f t="shared" si="27"/>
        <v>13</v>
      </c>
      <c r="AZ46" s="54">
        <f t="shared" si="27"/>
        <v>13</v>
      </c>
      <c r="BA46" s="54">
        <f t="shared" si="27"/>
        <v>13</v>
      </c>
      <c r="BB46" s="54">
        <f t="shared" si="27"/>
        <v>14</v>
      </c>
      <c r="BC46" s="54">
        <f t="shared" si="27"/>
        <v>14</v>
      </c>
      <c r="BD46" s="54">
        <f t="shared" si="27"/>
        <v>15</v>
      </c>
      <c r="BE46" s="54">
        <f t="shared" si="27"/>
        <v>15</v>
      </c>
      <c r="BF46" s="54">
        <f t="shared" si="27"/>
        <v>15</v>
      </c>
      <c r="BG46" s="54">
        <f t="shared" si="27"/>
        <v>15</v>
      </c>
      <c r="BH46" s="54">
        <f t="shared" si="27"/>
        <v>15</v>
      </c>
      <c r="BI46" s="54">
        <f t="shared" si="27"/>
        <v>15</v>
      </c>
      <c r="BJ46" s="54">
        <f t="shared" si="27"/>
        <v>15</v>
      </c>
      <c r="BK46" s="54">
        <f t="shared" si="27"/>
        <v>15</v>
      </c>
      <c r="BL46" s="54">
        <f t="shared" si="27"/>
        <v>15</v>
      </c>
      <c r="BM46" s="54">
        <f t="shared" si="27"/>
        <v>15</v>
      </c>
      <c r="BN46" s="54">
        <f t="shared" si="27"/>
        <v>15</v>
      </c>
      <c r="BO46" s="54">
        <f t="shared" si="27"/>
        <v>15</v>
      </c>
      <c r="BP46" s="54">
        <f>SUM(BP47:BP49)</f>
        <v>15</v>
      </c>
      <c r="BQ46" s="54">
        <f>SUM(BQ47:BQ49)</f>
        <v>15</v>
      </c>
      <c r="BR46" s="54">
        <f t="shared" si="27"/>
        <v>15</v>
      </c>
      <c r="BS46" s="54">
        <f t="shared" si="27"/>
        <v>15</v>
      </c>
      <c r="BT46" s="54">
        <f>SUM(BT47:BT49)</f>
        <v>15</v>
      </c>
      <c r="BU46" s="54">
        <f t="shared" si="27"/>
        <v>15</v>
      </c>
      <c r="BV46" s="54">
        <f t="shared" si="27"/>
        <v>15</v>
      </c>
      <c r="BW46" s="54">
        <f t="shared" si="27"/>
        <v>15</v>
      </c>
      <c r="BX46" s="54">
        <f t="shared" si="27"/>
        <v>15</v>
      </c>
      <c r="BY46" s="54">
        <f t="shared" si="27"/>
        <v>17</v>
      </c>
      <c r="BZ46" s="54">
        <f aca="true" t="shared" si="28" ref="BZ46:CE46">SUM(BZ47:BZ49)</f>
        <v>17</v>
      </c>
      <c r="CA46" s="54">
        <f t="shared" si="28"/>
        <v>17</v>
      </c>
      <c r="CB46" s="54">
        <f t="shared" si="28"/>
        <v>17</v>
      </c>
      <c r="CC46" s="54">
        <f t="shared" si="28"/>
        <v>17</v>
      </c>
      <c r="CD46" s="54">
        <f t="shared" si="28"/>
        <v>17</v>
      </c>
      <c r="CE46" s="54">
        <f t="shared" si="28"/>
        <v>18</v>
      </c>
      <c r="CF46" s="54">
        <f>SUM(CF47:CF49)</f>
        <v>18</v>
      </c>
      <c r="CG46" s="54">
        <f>SUM(CG47:CG49)</f>
        <v>18</v>
      </c>
    </row>
    <row r="47" spans="2:85" ht="16.5" customHeight="1">
      <c r="B47" s="32" t="s">
        <v>34</v>
      </c>
      <c r="C47" s="60">
        <v>1</v>
      </c>
      <c r="D47" s="60">
        <v>1</v>
      </c>
      <c r="E47" s="60">
        <v>1</v>
      </c>
      <c r="F47" s="60">
        <v>1</v>
      </c>
      <c r="G47" s="60">
        <v>1</v>
      </c>
      <c r="H47" s="60">
        <v>1</v>
      </c>
      <c r="I47" s="60">
        <v>1</v>
      </c>
      <c r="J47" s="60">
        <v>1</v>
      </c>
      <c r="K47" s="55">
        <v>1</v>
      </c>
      <c r="L47" s="55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6">
        <v>1</v>
      </c>
      <c r="AB47" s="56">
        <v>1</v>
      </c>
      <c r="AC47" s="56">
        <v>1</v>
      </c>
      <c r="AD47" s="56">
        <v>1</v>
      </c>
      <c r="AE47" s="56">
        <v>1</v>
      </c>
      <c r="AF47" s="56">
        <v>1</v>
      </c>
      <c r="AG47" s="56">
        <v>1</v>
      </c>
      <c r="AH47" s="56">
        <v>1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1</v>
      </c>
      <c r="AO47" s="56">
        <v>1</v>
      </c>
      <c r="AP47" s="56">
        <v>1</v>
      </c>
      <c r="AQ47" s="56">
        <v>1</v>
      </c>
      <c r="AR47" s="56">
        <v>1</v>
      </c>
      <c r="AS47" s="56">
        <v>1</v>
      </c>
      <c r="AT47" s="56">
        <v>1</v>
      </c>
      <c r="AU47" s="56">
        <v>1</v>
      </c>
      <c r="AV47" s="56">
        <v>1</v>
      </c>
      <c r="AW47" s="56">
        <v>1</v>
      </c>
      <c r="AX47" s="56">
        <v>1</v>
      </c>
      <c r="AY47" s="56">
        <v>1</v>
      </c>
      <c r="AZ47" s="56">
        <v>1</v>
      </c>
      <c r="BA47" s="56">
        <v>1</v>
      </c>
      <c r="BB47" s="56">
        <v>1</v>
      </c>
      <c r="BC47" s="56">
        <v>1</v>
      </c>
      <c r="BD47" s="56">
        <v>1</v>
      </c>
      <c r="BE47" s="56">
        <v>1</v>
      </c>
      <c r="BF47" s="56">
        <v>1</v>
      </c>
      <c r="BG47" s="56">
        <v>1</v>
      </c>
      <c r="BH47" s="56">
        <v>1</v>
      </c>
      <c r="BI47" s="56">
        <v>1</v>
      </c>
      <c r="BJ47" s="56">
        <v>1</v>
      </c>
      <c r="BK47" s="56">
        <v>1</v>
      </c>
      <c r="BL47" s="56">
        <v>1</v>
      </c>
      <c r="BM47" s="56">
        <v>1</v>
      </c>
      <c r="BN47" s="56">
        <v>1</v>
      </c>
      <c r="BO47" s="56">
        <v>1</v>
      </c>
      <c r="BP47" s="56">
        <v>1</v>
      </c>
      <c r="BQ47" s="56">
        <v>1</v>
      </c>
      <c r="BR47" s="56">
        <v>1</v>
      </c>
      <c r="BS47" s="56">
        <v>1</v>
      </c>
      <c r="BT47" s="56">
        <v>1</v>
      </c>
      <c r="BU47" s="56">
        <v>1</v>
      </c>
      <c r="BV47" s="56">
        <v>1</v>
      </c>
      <c r="BW47" s="56">
        <v>1</v>
      </c>
      <c r="BX47" s="56">
        <v>1</v>
      </c>
      <c r="BY47" s="56">
        <v>1</v>
      </c>
      <c r="BZ47" s="56">
        <v>1</v>
      </c>
      <c r="CA47" s="56">
        <v>1</v>
      </c>
      <c r="CB47" s="56">
        <v>1</v>
      </c>
      <c r="CC47" s="56">
        <v>1</v>
      </c>
      <c r="CD47" s="56">
        <v>1</v>
      </c>
      <c r="CE47" s="56">
        <v>1</v>
      </c>
      <c r="CF47" s="56">
        <v>1</v>
      </c>
      <c r="CG47" s="56">
        <v>1</v>
      </c>
    </row>
    <row r="48" spans="2:85" ht="16.5" customHeight="1">
      <c r="B48" s="38" t="s">
        <v>35</v>
      </c>
      <c r="C48" s="61">
        <v>2</v>
      </c>
      <c r="D48" s="61">
        <v>2</v>
      </c>
      <c r="E48" s="61">
        <v>2</v>
      </c>
      <c r="F48" s="61">
        <v>2</v>
      </c>
      <c r="G48" s="61">
        <v>2</v>
      </c>
      <c r="H48" s="61">
        <v>2</v>
      </c>
      <c r="I48" s="61">
        <v>2</v>
      </c>
      <c r="J48" s="61">
        <v>2</v>
      </c>
      <c r="K48" s="62">
        <v>2</v>
      </c>
      <c r="L48" s="62">
        <v>2</v>
      </c>
      <c r="M48" s="63">
        <v>2</v>
      </c>
      <c r="N48" s="63">
        <v>4</v>
      </c>
      <c r="O48" s="63">
        <v>4</v>
      </c>
      <c r="P48" s="63">
        <v>4</v>
      </c>
      <c r="Q48" s="63">
        <v>4</v>
      </c>
      <c r="R48" s="63">
        <v>4</v>
      </c>
      <c r="S48" s="63">
        <v>4</v>
      </c>
      <c r="T48" s="63">
        <v>4</v>
      </c>
      <c r="U48" s="63">
        <v>5</v>
      </c>
      <c r="V48" s="63">
        <v>5</v>
      </c>
      <c r="W48" s="63">
        <v>5</v>
      </c>
      <c r="X48" s="63">
        <v>5</v>
      </c>
      <c r="Y48" s="63">
        <v>5</v>
      </c>
      <c r="Z48" s="63">
        <v>5</v>
      </c>
      <c r="AA48" s="63">
        <v>5</v>
      </c>
      <c r="AB48" s="63">
        <v>5</v>
      </c>
      <c r="AC48" s="63">
        <v>5</v>
      </c>
      <c r="AD48" s="63">
        <v>5</v>
      </c>
      <c r="AE48" s="63">
        <v>2</v>
      </c>
      <c r="AF48" s="63">
        <v>2</v>
      </c>
      <c r="AG48" s="63">
        <v>2</v>
      </c>
      <c r="AH48" s="63">
        <v>2</v>
      </c>
      <c r="AI48" s="63">
        <v>2</v>
      </c>
      <c r="AJ48" s="63">
        <v>2</v>
      </c>
      <c r="AK48" s="63">
        <v>2</v>
      </c>
      <c r="AL48" s="63">
        <v>2</v>
      </c>
      <c r="AM48" s="63">
        <v>2</v>
      </c>
      <c r="AN48" s="63">
        <v>3</v>
      </c>
      <c r="AO48" s="63">
        <v>3</v>
      </c>
      <c r="AP48" s="63">
        <v>3</v>
      </c>
      <c r="AQ48" s="63">
        <v>3</v>
      </c>
      <c r="AR48" s="63">
        <v>3</v>
      </c>
      <c r="AS48" s="63">
        <v>3</v>
      </c>
      <c r="AT48" s="63">
        <v>4</v>
      </c>
      <c r="AU48" s="63">
        <v>4</v>
      </c>
      <c r="AV48" s="63">
        <v>4</v>
      </c>
      <c r="AW48" s="63">
        <v>4</v>
      </c>
      <c r="AX48" s="63">
        <v>4</v>
      </c>
      <c r="AY48" s="63">
        <v>4</v>
      </c>
      <c r="AZ48" s="63">
        <v>4</v>
      </c>
      <c r="BA48" s="63">
        <v>4</v>
      </c>
      <c r="BB48" s="63">
        <v>5</v>
      </c>
      <c r="BC48" s="63">
        <v>5</v>
      </c>
      <c r="BD48" s="63">
        <v>5</v>
      </c>
      <c r="BE48" s="63">
        <v>5</v>
      </c>
      <c r="BF48" s="63">
        <v>5</v>
      </c>
      <c r="BG48" s="63">
        <v>5</v>
      </c>
      <c r="BH48" s="63">
        <v>5</v>
      </c>
      <c r="BI48" s="63">
        <v>5</v>
      </c>
      <c r="BJ48" s="63">
        <v>5</v>
      </c>
      <c r="BK48" s="63">
        <v>5</v>
      </c>
      <c r="BL48" s="63">
        <v>5</v>
      </c>
      <c r="BM48" s="63">
        <v>5</v>
      </c>
      <c r="BN48" s="63">
        <v>5</v>
      </c>
      <c r="BO48" s="63">
        <v>5</v>
      </c>
      <c r="BP48" s="63">
        <v>5</v>
      </c>
      <c r="BQ48" s="63">
        <v>5</v>
      </c>
      <c r="BR48" s="63">
        <v>5</v>
      </c>
      <c r="BS48" s="63">
        <v>5</v>
      </c>
      <c r="BT48" s="63">
        <v>5</v>
      </c>
      <c r="BU48" s="63">
        <v>5</v>
      </c>
      <c r="BV48" s="63">
        <v>5</v>
      </c>
      <c r="BW48" s="63">
        <v>5</v>
      </c>
      <c r="BX48" s="63">
        <v>5</v>
      </c>
      <c r="BY48" s="63">
        <v>6</v>
      </c>
      <c r="BZ48" s="63">
        <v>6</v>
      </c>
      <c r="CA48" s="63">
        <v>6</v>
      </c>
      <c r="CB48" s="63">
        <v>6</v>
      </c>
      <c r="CC48" s="63">
        <v>6</v>
      </c>
      <c r="CD48" s="63">
        <v>6</v>
      </c>
      <c r="CE48" s="63">
        <v>7</v>
      </c>
      <c r="CF48" s="63">
        <v>7</v>
      </c>
      <c r="CG48" s="63">
        <v>7</v>
      </c>
    </row>
    <row r="49" spans="2:85" ht="16.5" customHeight="1" thickBot="1">
      <c r="B49" s="27" t="s">
        <v>36</v>
      </c>
      <c r="C49" s="61">
        <v>3</v>
      </c>
      <c r="D49" s="61">
        <v>3</v>
      </c>
      <c r="E49" s="61">
        <v>3</v>
      </c>
      <c r="F49" s="61">
        <v>4</v>
      </c>
      <c r="G49" s="61">
        <v>4</v>
      </c>
      <c r="H49" s="61">
        <v>5</v>
      </c>
      <c r="I49" s="61">
        <v>5</v>
      </c>
      <c r="J49" s="61">
        <v>5</v>
      </c>
      <c r="K49" s="62">
        <v>5</v>
      </c>
      <c r="L49" s="62">
        <v>5</v>
      </c>
      <c r="M49" s="63">
        <v>5</v>
      </c>
      <c r="N49" s="63">
        <v>4</v>
      </c>
      <c r="O49" s="63">
        <v>4</v>
      </c>
      <c r="P49" s="63">
        <v>4</v>
      </c>
      <c r="Q49" s="63">
        <v>4</v>
      </c>
      <c r="R49" s="63">
        <v>4</v>
      </c>
      <c r="S49" s="63">
        <v>4</v>
      </c>
      <c r="T49" s="63">
        <v>4</v>
      </c>
      <c r="U49" s="63">
        <v>4</v>
      </c>
      <c r="V49" s="63">
        <v>4</v>
      </c>
      <c r="W49" s="63">
        <v>4</v>
      </c>
      <c r="X49" s="63">
        <v>4</v>
      </c>
      <c r="Y49" s="63">
        <v>4</v>
      </c>
      <c r="Z49" s="63">
        <v>4</v>
      </c>
      <c r="AA49" s="63">
        <v>4</v>
      </c>
      <c r="AB49" s="63">
        <v>4</v>
      </c>
      <c r="AC49" s="63">
        <v>4</v>
      </c>
      <c r="AD49" s="63">
        <v>4</v>
      </c>
      <c r="AE49" s="63">
        <v>6</v>
      </c>
      <c r="AF49" s="63">
        <v>6</v>
      </c>
      <c r="AG49" s="63">
        <v>6</v>
      </c>
      <c r="AH49" s="63">
        <v>6</v>
      </c>
      <c r="AI49" s="63">
        <v>6</v>
      </c>
      <c r="AJ49" s="63">
        <v>6</v>
      </c>
      <c r="AK49" s="63">
        <v>6</v>
      </c>
      <c r="AL49" s="63">
        <v>6</v>
      </c>
      <c r="AM49" s="63">
        <v>6</v>
      </c>
      <c r="AN49" s="63">
        <v>6</v>
      </c>
      <c r="AO49" s="63">
        <v>6</v>
      </c>
      <c r="AP49" s="63">
        <v>6</v>
      </c>
      <c r="AQ49" s="63">
        <v>6</v>
      </c>
      <c r="AR49" s="63">
        <v>7</v>
      </c>
      <c r="AS49" s="63">
        <v>7</v>
      </c>
      <c r="AT49" s="63">
        <v>8</v>
      </c>
      <c r="AU49" s="63">
        <v>8</v>
      </c>
      <c r="AV49" s="63">
        <v>8</v>
      </c>
      <c r="AW49" s="63">
        <v>8</v>
      </c>
      <c r="AX49" s="63">
        <v>8</v>
      </c>
      <c r="AY49" s="63">
        <v>8</v>
      </c>
      <c r="AZ49" s="63">
        <v>8</v>
      </c>
      <c r="BA49" s="63">
        <v>8</v>
      </c>
      <c r="BB49" s="63">
        <v>8</v>
      </c>
      <c r="BC49" s="63">
        <v>8</v>
      </c>
      <c r="BD49" s="63">
        <v>9</v>
      </c>
      <c r="BE49" s="63">
        <v>9</v>
      </c>
      <c r="BF49" s="63">
        <v>9</v>
      </c>
      <c r="BG49" s="63">
        <v>9</v>
      </c>
      <c r="BH49" s="63">
        <v>9</v>
      </c>
      <c r="BI49" s="63">
        <v>9</v>
      </c>
      <c r="BJ49" s="63">
        <v>9</v>
      </c>
      <c r="BK49" s="63">
        <v>9</v>
      </c>
      <c r="BL49" s="63">
        <v>9</v>
      </c>
      <c r="BM49" s="63">
        <v>9</v>
      </c>
      <c r="BN49" s="63">
        <v>9</v>
      </c>
      <c r="BO49" s="63">
        <v>9</v>
      </c>
      <c r="BP49" s="63">
        <v>9</v>
      </c>
      <c r="BQ49" s="63">
        <v>9</v>
      </c>
      <c r="BR49" s="63">
        <v>9</v>
      </c>
      <c r="BS49" s="63">
        <v>9</v>
      </c>
      <c r="BT49" s="63">
        <v>9</v>
      </c>
      <c r="BU49" s="63">
        <v>9</v>
      </c>
      <c r="BV49" s="63">
        <v>9</v>
      </c>
      <c r="BW49" s="63">
        <v>9</v>
      </c>
      <c r="BX49" s="63">
        <v>9</v>
      </c>
      <c r="BY49" s="63">
        <v>10</v>
      </c>
      <c r="BZ49" s="63">
        <v>10</v>
      </c>
      <c r="CA49" s="63">
        <v>10</v>
      </c>
      <c r="CB49" s="63">
        <v>10</v>
      </c>
      <c r="CC49" s="63">
        <v>10</v>
      </c>
      <c r="CD49" s="63">
        <v>10</v>
      </c>
      <c r="CE49" s="63">
        <v>10</v>
      </c>
      <c r="CF49" s="63">
        <v>10</v>
      </c>
      <c r="CG49" s="63">
        <v>10</v>
      </c>
    </row>
    <row r="50" spans="2:85" ht="18" customHeight="1" thickBot="1">
      <c r="B50" s="65" t="s">
        <v>0</v>
      </c>
      <c r="C50" s="66">
        <f aca="true" t="shared" si="29" ref="C50:AI50">+C35+C36+C39+C40+C41+C42+C46</f>
        <v>25165</v>
      </c>
      <c r="D50" s="66">
        <f t="shared" si="29"/>
        <v>26650</v>
      </c>
      <c r="E50" s="66">
        <f t="shared" si="29"/>
        <v>28079</v>
      </c>
      <c r="F50" s="66">
        <f t="shared" si="29"/>
        <v>29711</v>
      </c>
      <c r="G50" s="66">
        <f t="shared" si="29"/>
        <v>31325</v>
      </c>
      <c r="H50" s="66">
        <f t="shared" si="29"/>
        <v>33017</v>
      </c>
      <c r="I50" s="66">
        <f t="shared" si="29"/>
        <v>34762</v>
      </c>
      <c r="J50" s="66">
        <f t="shared" si="29"/>
        <v>35957</v>
      </c>
      <c r="K50" s="66">
        <f t="shared" si="29"/>
        <v>37670</v>
      </c>
      <c r="L50" s="66">
        <f t="shared" si="29"/>
        <v>39754</v>
      </c>
      <c r="M50" s="67">
        <f t="shared" si="29"/>
        <v>42089</v>
      </c>
      <c r="N50" s="67">
        <f t="shared" si="29"/>
        <v>44106</v>
      </c>
      <c r="O50" s="67">
        <f t="shared" si="29"/>
        <v>46323</v>
      </c>
      <c r="P50" s="67">
        <f t="shared" si="29"/>
        <v>50181</v>
      </c>
      <c r="Q50" s="67">
        <f t="shared" si="29"/>
        <v>51644</v>
      </c>
      <c r="R50" s="67">
        <f t="shared" si="29"/>
        <v>54791</v>
      </c>
      <c r="S50" s="67">
        <f t="shared" si="29"/>
        <v>57117</v>
      </c>
      <c r="T50" s="67">
        <f t="shared" si="29"/>
        <v>58722</v>
      </c>
      <c r="U50" s="67">
        <f t="shared" si="29"/>
        <v>60543</v>
      </c>
      <c r="V50" s="67">
        <f t="shared" si="29"/>
        <v>64069</v>
      </c>
      <c r="W50" s="67">
        <f t="shared" si="29"/>
        <v>67396</v>
      </c>
      <c r="X50" s="67">
        <f t="shared" si="29"/>
        <v>70770</v>
      </c>
      <c r="Y50" s="67">
        <f t="shared" si="29"/>
        <v>74438</v>
      </c>
      <c r="Z50" s="67">
        <f t="shared" si="29"/>
        <v>77605</v>
      </c>
      <c r="AA50" s="67">
        <f t="shared" si="29"/>
        <v>80060</v>
      </c>
      <c r="AB50" s="67">
        <f t="shared" si="29"/>
        <v>82748</v>
      </c>
      <c r="AC50" s="67">
        <f t="shared" si="29"/>
        <v>86277</v>
      </c>
      <c r="AD50" s="67">
        <f t="shared" si="29"/>
        <v>90345</v>
      </c>
      <c r="AE50" s="67">
        <f t="shared" si="29"/>
        <v>94080</v>
      </c>
      <c r="AF50" s="67">
        <f t="shared" si="29"/>
        <v>98361</v>
      </c>
      <c r="AG50" s="67">
        <f t="shared" si="29"/>
        <v>101423</v>
      </c>
      <c r="AH50" s="67">
        <f t="shared" si="29"/>
        <v>103705</v>
      </c>
      <c r="AI50" s="67">
        <f t="shared" si="29"/>
        <v>107006</v>
      </c>
      <c r="AJ50" s="67">
        <v>110844</v>
      </c>
      <c r="AK50" s="67">
        <f aca="true" t="shared" si="30" ref="AK50:BY50">+AK35+AK36+AK39+AK40+AK41+AK42+AK46</f>
        <v>114502</v>
      </c>
      <c r="AL50" s="67">
        <f t="shared" si="30"/>
        <v>118491</v>
      </c>
      <c r="AM50" s="67">
        <f t="shared" si="30"/>
        <v>121302</v>
      </c>
      <c r="AN50" s="67">
        <f t="shared" si="30"/>
        <v>124731</v>
      </c>
      <c r="AO50" s="67">
        <f t="shared" si="30"/>
        <v>129341</v>
      </c>
      <c r="AP50" s="67">
        <f t="shared" si="30"/>
        <v>134914</v>
      </c>
      <c r="AQ50" s="67">
        <f t="shared" si="30"/>
        <v>141146</v>
      </c>
      <c r="AR50" s="67">
        <f t="shared" si="30"/>
        <v>148625</v>
      </c>
      <c r="AS50" s="67">
        <f t="shared" si="30"/>
        <v>157041</v>
      </c>
      <c r="AT50" s="67">
        <f t="shared" si="30"/>
        <v>163821</v>
      </c>
      <c r="AU50" s="67">
        <f t="shared" si="30"/>
        <v>169905</v>
      </c>
      <c r="AV50" s="67">
        <f t="shared" si="30"/>
        <v>177069</v>
      </c>
      <c r="AW50" s="67">
        <f t="shared" si="30"/>
        <v>185945</v>
      </c>
      <c r="AX50" s="67">
        <f t="shared" si="30"/>
        <v>194878</v>
      </c>
      <c r="AY50" s="67">
        <f t="shared" si="30"/>
        <v>204363</v>
      </c>
      <c r="AZ50" s="67">
        <f t="shared" si="30"/>
        <v>215169</v>
      </c>
      <c r="BA50" s="67">
        <f t="shared" si="30"/>
        <v>224849</v>
      </c>
      <c r="BB50" s="67">
        <f t="shared" si="30"/>
        <v>231080</v>
      </c>
      <c r="BC50" s="67">
        <f t="shared" si="30"/>
        <v>235274</v>
      </c>
      <c r="BD50" s="67">
        <f t="shared" si="30"/>
        <v>240366</v>
      </c>
      <c r="BE50" s="67">
        <f t="shared" si="30"/>
        <v>248637</v>
      </c>
      <c r="BF50" s="67">
        <f t="shared" si="30"/>
        <v>255005</v>
      </c>
      <c r="BG50" s="67">
        <f t="shared" si="30"/>
        <v>261721</v>
      </c>
      <c r="BH50" s="67">
        <f t="shared" si="30"/>
        <v>269924</v>
      </c>
      <c r="BI50" s="67">
        <f t="shared" si="30"/>
        <v>278028</v>
      </c>
      <c r="BJ50" s="67">
        <f t="shared" si="30"/>
        <v>285987</v>
      </c>
      <c r="BK50" s="67">
        <f t="shared" si="30"/>
        <v>293310</v>
      </c>
      <c r="BL50" s="67">
        <f t="shared" si="30"/>
        <v>299790</v>
      </c>
      <c r="BM50" s="67">
        <f t="shared" si="30"/>
        <v>304267</v>
      </c>
      <c r="BN50" s="67">
        <f t="shared" si="30"/>
        <v>309257</v>
      </c>
      <c r="BO50" s="67">
        <f t="shared" si="30"/>
        <v>317387</v>
      </c>
      <c r="BP50" s="67">
        <f>+BP35+BP36+BP39+BP40+BP41+BP42+BP46</f>
        <v>325686</v>
      </c>
      <c r="BQ50" s="67">
        <f>+BQ35+BQ36+BQ39+BQ40+BQ41+BQ42+BQ46</f>
        <v>336249</v>
      </c>
      <c r="BR50" s="67">
        <f t="shared" si="30"/>
        <v>345136</v>
      </c>
      <c r="BS50" s="67">
        <f t="shared" si="30"/>
        <v>352995</v>
      </c>
      <c r="BT50" s="67">
        <f>+BT35+BT36+BT39+BT40+BT41+BT42+BT46</f>
        <v>361445</v>
      </c>
      <c r="BU50" s="67">
        <f t="shared" si="30"/>
        <v>369542</v>
      </c>
      <c r="BV50" s="67">
        <f t="shared" si="30"/>
        <v>378035</v>
      </c>
      <c r="BW50" s="67">
        <f t="shared" si="30"/>
        <v>387296</v>
      </c>
      <c r="BX50" s="67">
        <f t="shared" si="30"/>
        <v>395718</v>
      </c>
      <c r="BY50" s="67">
        <f t="shared" si="30"/>
        <v>403198</v>
      </c>
      <c r="BZ50" s="67">
        <f aca="true" t="shared" si="31" ref="BZ50:CE50">+BZ35+BZ36+BZ39+BZ40+BZ41+BZ42+BZ46</f>
        <v>410687</v>
      </c>
      <c r="CA50" s="67">
        <f t="shared" si="31"/>
        <v>416954</v>
      </c>
      <c r="CB50" s="67">
        <f t="shared" si="31"/>
        <v>421397</v>
      </c>
      <c r="CC50" s="67">
        <f t="shared" si="31"/>
        <v>428744</v>
      </c>
      <c r="CD50" s="67">
        <f t="shared" si="31"/>
        <v>438395</v>
      </c>
      <c r="CE50" s="67">
        <f t="shared" si="31"/>
        <v>445903</v>
      </c>
      <c r="CF50" s="67">
        <f>+CF35+CF36+CF39+CF40+CF41+CF42+CF46</f>
        <v>454202</v>
      </c>
      <c r="CG50" s="67">
        <f>+CG35+CG36+CG39+CG40+CG41+CG42+CG46</f>
        <v>464785</v>
      </c>
    </row>
    <row r="51" ht="12.75" customHeight="1"/>
    <row r="52" spans="2:12" ht="17.25" customHeight="1">
      <c r="B52" s="78" t="s">
        <v>64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35" ht="17.25" customHeight="1">
      <c r="B53" s="81" t="s">
        <v>38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</row>
    <row r="54" spans="2:74" ht="60" customHeight="1">
      <c r="B54" s="81" t="s">
        <v>39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</row>
    <row r="55" ht="16.5" customHeight="1" thickBot="1"/>
    <row r="56" spans="2:77" ht="13.5" customHeight="1" thickBot="1">
      <c r="B56" s="70" t="s">
        <v>9</v>
      </c>
      <c r="C56" s="1"/>
      <c r="D56" s="1"/>
      <c r="E56" s="1"/>
      <c r="F56" s="1"/>
      <c r="G56" s="1"/>
      <c r="H56" s="1"/>
      <c r="BV56" s="82" t="s">
        <v>40</v>
      </c>
      <c r="BW56" s="83"/>
      <c r="BX56" s="83"/>
      <c r="BY56" s="84"/>
    </row>
    <row r="57" spans="2:77" ht="18.75" customHeight="1" thickBot="1">
      <c r="B57" s="71" t="s">
        <v>41</v>
      </c>
      <c r="C57" s="1"/>
      <c r="D57" s="1"/>
      <c r="E57" s="1"/>
      <c r="F57" s="1"/>
      <c r="G57" s="1"/>
      <c r="H57" s="1"/>
      <c r="BV57" s="88" t="s">
        <v>42</v>
      </c>
      <c r="BW57" s="89"/>
      <c r="BX57" s="89"/>
      <c r="BY57" s="90"/>
    </row>
    <row r="58" spans="2:77" ht="18.75" customHeight="1" thickBot="1">
      <c r="B58" s="71" t="s">
        <v>43</v>
      </c>
      <c r="C58" s="1"/>
      <c r="D58" s="1"/>
      <c r="E58" s="1"/>
      <c r="F58" s="1"/>
      <c r="G58" s="1"/>
      <c r="H58" s="1"/>
      <c r="BV58" s="88" t="s">
        <v>44</v>
      </c>
      <c r="BW58" s="89"/>
      <c r="BX58" s="89"/>
      <c r="BY58" s="90"/>
    </row>
    <row r="59" spans="2:77" ht="18.75" customHeight="1" thickBot="1">
      <c r="B59" s="71" t="s">
        <v>45</v>
      </c>
      <c r="C59" s="1"/>
      <c r="D59" s="1"/>
      <c r="E59" s="1"/>
      <c r="F59" s="1"/>
      <c r="G59" s="1"/>
      <c r="H59" s="1"/>
      <c r="BV59" s="88" t="s">
        <v>46</v>
      </c>
      <c r="BW59" s="89"/>
      <c r="BX59" s="89"/>
      <c r="BY59" s="90"/>
    </row>
    <row r="60" spans="2:77" ht="18.75" customHeight="1" thickBot="1">
      <c r="B60" s="71" t="s">
        <v>47</v>
      </c>
      <c r="C60" s="1"/>
      <c r="D60" s="1"/>
      <c r="E60" s="1"/>
      <c r="F60" s="1"/>
      <c r="G60" s="1"/>
      <c r="H60" s="1"/>
      <c r="BV60" s="88" t="s">
        <v>48</v>
      </c>
      <c r="BW60" s="89"/>
      <c r="BX60" s="89"/>
      <c r="BY60" s="90"/>
    </row>
    <row r="61" spans="2:77" ht="57" customHeight="1" thickBot="1">
      <c r="B61" s="72" t="s">
        <v>49</v>
      </c>
      <c r="C61" s="1"/>
      <c r="D61" s="1"/>
      <c r="E61" s="1"/>
      <c r="F61" s="1"/>
      <c r="G61" s="1"/>
      <c r="H61" s="1"/>
      <c r="BV61" s="85" t="s">
        <v>50</v>
      </c>
      <c r="BW61" s="86"/>
      <c r="BX61" s="86"/>
      <c r="BY61" s="87"/>
    </row>
    <row r="62" spans="2:77" ht="44.25" customHeight="1" thickBot="1">
      <c r="B62" s="72" t="s">
        <v>51</v>
      </c>
      <c r="C62" s="1"/>
      <c r="D62" s="1"/>
      <c r="E62" s="1"/>
      <c r="F62" s="1"/>
      <c r="G62" s="1"/>
      <c r="H62" s="1"/>
      <c r="BV62" s="85" t="s">
        <v>52</v>
      </c>
      <c r="BW62" s="86"/>
      <c r="BX62" s="86"/>
      <c r="BY62" s="87"/>
    </row>
    <row r="63" spans="2:77" ht="50.25" customHeight="1" thickBot="1">
      <c r="B63" s="72" t="s">
        <v>53</v>
      </c>
      <c r="C63" s="1"/>
      <c r="D63" s="1"/>
      <c r="E63" s="1"/>
      <c r="F63" s="1"/>
      <c r="G63" s="1"/>
      <c r="H63" s="1"/>
      <c r="BV63" s="85" t="s">
        <v>54</v>
      </c>
      <c r="BW63" s="86"/>
      <c r="BX63" s="86"/>
      <c r="BY63" s="87"/>
    </row>
    <row r="64" spans="2:77" ht="57" customHeight="1" thickBot="1">
      <c r="B64" s="72" t="s">
        <v>55</v>
      </c>
      <c r="C64" s="1"/>
      <c r="D64" s="1"/>
      <c r="E64" s="1"/>
      <c r="F64" s="1"/>
      <c r="G64" s="1"/>
      <c r="H64" s="1"/>
      <c r="BV64" s="85" t="s">
        <v>56</v>
      </c>
      <c r="BW64" s="86"/>
      <c r="BX64" s="86"/>
      <c r="BY64" s="87"/>
    </row>
    <row r="65" spans="2:77" ht="57" customHeight="1" thickBot="1">
      <c r="B65" s="72" t="s">
        <v>57</v>
      </c>
      <c r="C65" s="1"/>
      <c r="D65" s="1"/>
      <c r="E65" s="1"/>
      <c r="F65" s="1"/>
      <c r="G65" s="1"/>
      <c r="H65" s="1"/>
      <c r="BV65" s="85" t="s">
        <v>58</v>
      </c>
      <c r="BW65" s="86"/>
      <c r="BX65" s="86"/>
      <c r="BY65" s="87"/>
    </row>
    <row r="66" spans="2:5" ht="12.75" customHeight="1">
      <c r="B66" s="73"/>
      <c r="C66" s="69"/>
      <c r="D66" s="69"/>
      <c r="E66" s="69"/>
    </row>
    <row r="67" spans="2:77" ht="57" customHeight="1">
      <c r="B67" s="79" t="s">
        <v>59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</row>
    <row r="68" spans="2:77" ht="57" customHeight="1">
      <c r="B68" s="79" t="s">
        <v>60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</row>
    <row r="69" spans="2:77" ht="81.75" customHeight="1">
      <c r="B69" s="79" t="s">
        <v>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</row>
    <row r="70" ht="12.75">
      <c r="M70" s="74"/>
    </row>
    <row r="71" ht="12.75">
      <c r="M71" s="74"/>
    </row>
    <row r="72" ht="12.75">
      <c r="B72" s="3" t="s">
        <v>63</v>
      </c>
    </row>
    <row r="73" spans="13:14" ht="12.75">
      <c r="M73" s="74"/>
      <c r="N73" s="75"/>
    </row>
    <row r="74" spans="13:14" ht="12.75">
      <c r="M74" s="74"/>
      <c r="N74" s="75"/>
    </row>
    <row r="75" spans="13:14" ht="12.75">
      <c r="M75" s="74"/>
      <c r="N75" s="75"/>
    </row>
    <row r="76" spans="13:14" ht="12.75">
      <c r="M76" s="74"/>
      <c r="N76" s="75"/>
    </row>
    <row r="86" ht="12.75">
      <c r="M86" s="76"/>
    </row>
    <row r="87" ht="12.75">
      <c r="M87" s="76"/>
    </row>
    <row r="88" ht="12.75">
      <c r="M88" s="76"/>
    </row>
    <row r="89" spans="5:13" ht="12.75">
      <c r="E89" s="3" t="s">
        <v>62</v>
      </c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</sheetData>
  <sheetProtection/>
  <mergeCells count="17">
    <mergeCell ref="BV60:BY60"/>
    <mergeCell ref="B53:AI53"/>
    <mergeCell ref="BV59:BY59"/>
    <mergeCell ref="BV58:BY58"/>
    <mergeCell ref="BV57:BY57"/>
    <mergeCell ref="B69:BY69"/>
    <mergeCell ref="B68:BY68"/>
    <mergeCell ref="B67:BY67"/>
    <mergeCell ref="B3:CF3"/>
    <mergeCell ref="B4:CF4"/>
    <mergeCell ref="B54:BV54"/>
    <mergeCell ref="BV56:BY56"/>
    <mergeCell ref="BV65:BY65"/>
    <mergeCell ref="BV64:BY64"/>
    <mergeCell ref="BV63:BY63"/>
    <mergeCell ref="BV62:BY62"/>
    <mergeCell ref="BV61:BY61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4" min="1" max="8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2017-03-23T16:13:42Z</cp:lastPrinted>
  <dcterms:created xsi:type="dcterms:W3CDTF">2011-02-03T13:38:24Z</dcterms:created>
  <dcterms:modified xsi:type="dcterms:W3CDTF">2017-06-06T22:10:27Z</dcterms:modified>
  <cp:category/>
  <cp:version/>
  <cp:contentType/>
  <cp:contentStatus/>
</cp:coreProperties>
</file>